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518"/>
  <workbookPr showInkAnnotation="0" autoCompressPictures="0"/>
  <bookViews>
    <workbookView xWindow="560" yWindow="0" windowWidth="24040" windowHeight="15460" tabRatio="500"/>
  </bookViews>
  <sheets>
    <sheet name="参加申込書" sheetId="3" r:id="rId1"/>
    <sheet name="記入方法" sheetId="1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9" i="3" l="1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O4" i="3"/>
  <c r="F38" i="3"/>
  <c r="B38" i="3"/>
  <c r="E38" i="3"/>
  <c r="D38" i="3"/>
  <c r="C38" i="3"/>
  <c r="L28" i="3"/>
  <c r="K28" i="3"/>
  <c r="B28" i="3"/>
  <c r="L27" i="3"/>
  <c r="K27" i="3"/>
  <c r="B27" i="3"/>
  <c r="L26" i="3"/>
  <c r="K26" i="3"/>
  <c r="B26" i="3"/>
  <c r="L25" i="3"/>
  <c r="K25" i="3"/>
  <c r="B25" i="3"/>
  <c r="L24" i="3"/>
  <c r="K24" i="3"/>
  <c r="B24" i="3"/>
  <c r="L23" i="3"/>
  <c r="K23" i="3"/>
  <c r="B23" i="3"/>
  <c r="L22" i="3"/>
  <c r="K22" i="3"/>
  <c r="B22" i="3"/>
  <c r="L21" i="3"/>
  <c r="K21" i="3"/>
  <c r="B21" i="3"/>
  <c r="L20" i="3"/>
  <c r="K20" i="3"/>
  <c r="B20" i="3"/>
  <c r="L19" i="3"/>
  <c r="K19" i="3"/>
  <c r="B19" i="3"/>
  <c r="L18" i="3"/>
  <c r="K18" i="3"/>
  <c r="B18" i="3"/>
  <c r="L17" i="3"/>
  <c r="K17" i="3"/>
  <c r="B17" i="3"/>
  <c r="L16" i="3"/>
  <c r="K16" i="3"/>
  <c r="B16" i="3"/>
  <c r="L15" i="3"/>
  <c r="K15" i="3"/>
  <c r="B15" i="3"/>
  <c r="L14" i="3"/>
  <c r="K14" i="3"/>
  <c r="B14" i="3"/>
  <c r="L13" i="3"/>
  <c r="K13" i="3"/>
  <c r="B13" i="3"/>
  <c r="L12" i="3"/>
  <c r="K12" i="3"/>
  <c r="B12" i="3"/>
  <c r="L11" i="3"/>
  <c r="K11" i="3"/>
  <c r="B11" i="3"/>
  <c r="L10" i="3"/>
  <c r="K10" i="3"/>
  <c r="B10" i="3"/>
  <c r="L9" i="3"/>
  <c r="K9" i="3"/>
  <c r="B9" i="3"/>
  <c r="L9" i="1"/>
  <c r="N9" i="1"/>
  <c r="L10" i="1"/>
  <c r="N10" i="1"/>
  <c r="L11" i="1"/>
  <c r="N11" i="1"/>
  <c r="L12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O4" i="1"/>
  <c r="L16" i="1"/>
  <c r="L15" i="1"/>
  <c r="L14" i="1"/>
  <c r="L13" i="1"/>
  <c r="L28" i="1"/>
  <c r="L27" i="1"/>
  <c r="L26" i="1"/>
  <c r="L25" i="1"/>
  <c r="L24" i="1"/>
  <c r="L23" i="1"/>
  <c r="L22" i="1"/>
  <c r="L21" i="1"/>
  <c r="L20" i="1"/>
  <c r="L19" i="1"/>
  <c r="L18" i="1"/>
  <c r="L17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</calcChain>
</file>

<file path=xl/sharedStrings.xml><?xml version="1.0" encoding="utf-8"?>
<sst xmlns="http://schemas.openxmlformats.org/spreadsheetml/2006/main" count="215" uniqueCount="108">
  <si>
    <t>所属名</t>
    <rPh sb="0" eb="3">
      <t>ショゾクメイ</t>
    </rPh>
    <phoneticPr fontId="3"/>
  </si>
  <si>
    <t>ID</t>
    <phoneticPr fontId="3"/>
  </si>
  <si>
    <t>氏   名</t>
    <rPh sb="0" eb="5">
      <t>シメイ</t>
    </rPh>
    <phoneticPr fontId="3"/>
  </si>
  <si>
    <t>性別</t>
    <rPh sb="0" eb="2">
      <t>セイベツ</t>
    </rPh>
    <phoneticPr fontId="3"/>
  </si>
  <si>
    <t>学年</t>
    <rPh sb="0" eb="2">
      <t>ガクネン</t>
    </rPh>
    <phoneticPr fontId="3"/>
  </si>
  <si>
    <t>ブロック</t>
    <phoneticPr fontId="3"/>
  </si>
  <si>
    <t>種目</t>
    <rPh sb="0" eb="2">
      <t>シュモク</t>
    </rPh>
    <phoneticPr fontId="3"/>
  </si>
  <si>
    <t>カテゴリー</t>
  </si>
  <si>
    <t>カテゴリー</t>
    <phoneticPr fontId="3"/>
  </si>
  <si>
    <t>代表者氏名</t>
    <rPh sb="0" eb="5">
      <t>ダイヒョウシャシメイ</t>
    </rPh>
    <phoneticPr fontId="3"/>
  </si>
  <si>
    <t>指定
ランク</t>
    <rPh sb="0" eb="2">
      <t>シテイ</t>
    </rPh>
    <phoneticPr fontId="3"/>
  </si>
  <si>
    <t>入力規則 ドロップダウンリスト</t>
    <rPh sb="0" eb="2">
      <t>ニュウリョク</t>
    </rPh>
    <rPh sb="2" eb="4">
      <t>キソク</t>
    </rPh>
    <phoneticPr fontId="1"/>
  </si>
  <si>
    <t>性別</t>
    <rPh sb="0" eb="2">
      <t>セイベツ</t>
    </rPh>
    <phoneticPr fontId="1"/>
  </si>
  <si>
    <t>ブロック</t>
  </si>
  <si>
    <t>種目</t>
    <rPh sb="0" eb="2">
      <t>シュモク</t>
    </rPh>
    <phoneticPr fontId="1"/>
  </si>
  <si>
    <t>学年</t>
    <rPh sb="0" eb="2">
      <t>ガクネン</t>
    </rPh>
    <phoneticPr fontId="1"/>
  </si>
  <si>
    <t>ランク</t>
  </si>
  <si>
    <t>男</t>
    <rPh sb="0" eb="1">
      <t>ダン</t>
    </rPh>
    <phoneticPr fontId="1"/>
  </si>
  <si>
    <t>小5</t>
    <rPh sb="0" eb="1">
      <t>ショウ</t>
    </rPh>
    <phoneticPr fontId="1"/>
  </si>
  <si>
    <t>U12</t>
  </si>
  <si>
    <t>A</t>
  </si>
  <si>
    <t>女</t>
    <rPh sb="0" eb="1">
      <t>ジョ</t>
    </rPh>
    <phoneticPr fontId="1"/>
  </si>
  <si>
    <t>小6</t>
    <rPh sb="0" eb="1">
      <t>ショウ</t>
    </rPh>
    <phoneticPr fontId="1"/>
  </si>
  <si>
    <t>U15</t>
  </si>
  <si>
    <t>B</t>
  </si>
  <si>
    <t>中1</t>
    <rPh sb="0" eb="1">
      <t>チュウ</t>
    </rPh>
    <phoneticPr fontId="1"/>
  </si>
  <si>
    <t>U18</t>
  </si>
  <si>
    <t>S</t>
  </si>
  <si>
    <t>中2</t>
    <rPh sb="0" eb="1">
      <t>チュウ</t>
    </rPh>
    <phoneticPr fontId="1"/>
  </si>
  <si>
    <t>U22</t>
  </si>
  <si>
    <t>中3</t>
    <rPh sb="0" eb="1">
      <t>チュウ</t>
    </rPh>
    <phoneticPr fontId="1"/>
  </si>
  <si>
    <t>Elite</t>
  </si>
  <si>
    <t>高1</t>
    <rPh sb="0" eb="1">
      <t>コウ</t>
    </rPh>
    <phoneticPr fontId="1"/>
  </si>
  <si>
    <t>高2</t>
    <rPh sb="0" eb="1">
      <t>コウ</t>
    </rPh>
    <phoneticPr fontId="1"/>
  </si>
  <si>
    <t>高3</t>
    <rPh sb="0" eb="1">
      <t>コウ</t>
    </rPh>
    <phoneticPr fontId="1"/>
  </si>
  <si>
    <t>大1</t>
    <rPh sb="0" eb="1">
      <t>ダイ</t>
    </rPh>
    <phoneticPr fontId="1"/>
  </si>
  <si>
    <t>80H</t>
  </si>
  <si>
    <t>大2</t>
    <rPh sb="0" eb="1">
      <t>ダイ</t>
    </rPh>
    <phoneticPr fontId="1"/>
  </si>
  <si>
    <t>100H</t>
  </si>
  <si>
    <t>大3</t>
    <rPh sb="0" eb="1">
      <t>ダイ</t>
    </rPh>
    <phoneticPr fontId="1"/>
  </si>
  <si>
    <t>100YH</t>
  </si>
  <si>
    <t>大4</t>
    <rPh sb="0" eb="1">
      <t>ダイ</t>
    </rPh>
    <phoneticPr fontId="1"/>
  </si>
  <si>
    <t>110YH</t>
  </si>
  <si>
    <t>110JH</t>
  </si>
  <si>
    <t>110H</t>
  </si>
  <si>
    <t>400H</t>
  </si>
  <si>
    <t>3000SC</t>
  </si>
  <si>
    <t>3000W</t>
  </si>
  <si>
    <t>5000W</t>
  </si>
  <si>
    <t>10000W</t>
  </si>
  <si>
    <t>HJ</t>
  </si>
  <si>
    <t>PV</t>
  </si>
  <si>
    <t>LJ</t>
  </si>
  <si>
    <t>TJ</t>
  </si>
  <si>
    <t>SP</t>
  </si>
  <si>
    <t>DT</t>
  </si>
  <si>
    <t>HT</t>
  </si>
  <si>
    <t>JT</t>
  </si>
  <si>
    <t>BT</t>
  </si>
  <si>
    <t>Relay</t>
  </si>
  <si>
    <t>混成</t>
    <rPh sb="0" eb="2">
      <t>コンセイ</t>
    </rPh>
    <phoneticPr fontId="1"/>
  </si>
  <si>
    <t>参加形態</t>
    <rPh sb="0" eb="2">
      <t>サンカ</t>
    </rPh>
    <rPh sb="2" eb="4">
      <t>ケイタイ</t>
    </rPh>
    <phoneticPr fontId="2"/>
  </si>
  <si>
    <t>宿泊参加</t>
    <rPh sb="0" eb="4">
      <t>シュクハクサンカ</t>
    </rPh>
    <phoneticPr fontId="3"/>
  </si>
  <si>
    <t>通い参加</t>
    <rPh sb="0" eb="1">
      <t>カヨ</t>
    </rPh>
    <rPh sb="2" eb="4">
      <t>サンカ</t>
    </rPh>
    <phoneticPr fontId="3"/>
  </si>
  <si>
    <t>午前のみ2日間通い参加</t>
    <rPh sb="0" eb="2">
      <t>ゴゼン</t>
    </rPh>
    <rPh sb="5" eb="7">
      <t>ニチカン</t>
    </rPh>
    <rPh sb="7" eb="8">
      <t>カヨ</t>
    </rPh>
    <rPh sb="9" eb="11">
      <t>サンカ</t>
    </rPh>
    <phoneticPr fontId="3"/>
  </si>
  <si>
    <t>短距離</t>
    <rPh sb="0" eb="3">
      <t>タンキョリ</t>
    </rPh>
    <phoneticPr fontId="1"/>
  </si>
  <si>
    <t>障害</t>
    <rPh sb="0" eb="2">
      <t>ショウガイ</t>
    </rPh>
    <phoneticPr fontId="1"/>
  </si>
  <si>
    <t>中長距離</t>
    <rPh sb="0" eb="4">
      <t>チュウチョウキョリ</t>
    </rPh>
    <phoneticPr fontId="1"/>
  </si>
  <si>
    <t>跳躍</t>
    <rPh sb="0" eb="2">
      <t>チョウヤク</t>
    </rPh>
    <phoneticPr fontId="1"/>
  </si>
  <si>
    <t>投擲</t>
    <rPh sb="0" eb="2">
      <t>トウテキ</t>
    </rPh>
    <phoneticPr fontId="1"/>
  </si>
  <si>
    <t>競歩</t>
    <rPh sb="0" eb="2">
      <t>キョウホ</t>
    </rPh>
    <phoneticPr fontId="1"/>
  </si>
  <si>
    <t>合宿Tシャツ
申込：サイズ</t>
    <rPh sb="0" eb="2">
      <t>ガッシュク</t>
    </rPh>
    <rPh sb="7" eb="9">
      <t>モウシコ</t>
    </rPh>
    <phoneticPr fontId="3"/>
  </si>
  <si>
    <t>Tシャツ</t>
    <phoneticPr fontId="3"/>
  </si>
  <si>
    <t>XS</t>
    <phoneticPr fontId="3"/>
  </si>
  <si>
    <t>S</t>
    <phoneticPr fontId="3"/>
  </si>
  <si>
    <t>M</t>
    <phoneticPr fontId="3"/>
  </si>
  <si>
    <t>L</t>
    <phoneticPr fontId="3"/>
  </si>
  <si>
    <t>XL</t>
    <phoneticPr fontId="3"/>
  </si>
  <si>
    <t>2XL</t>
    <phoneticPr fontId="3"/>
  </si>
  <si>
    <t xml:space="preserve">文書送付先
E-mail Address  </t>
    <phoneticPr fontId="3"/>
  </si>
  <si>
    <r>
      <t>B</t>
    </r>
    <r>
      <rPr>
        <sz val="12"/>
        <color theme="1"/>
        <rFont val="ＭＳ Ｐゴシック"/>
        <family val="2"/>
        <charset val="128"/>
        <scheme val="minor"/>
      </rPr>
      <t>指定</t>
    </r>
    <rPh sb="1" eb="3">
      <t>シテイ</t>
    </rPh>
    <phoneticPr fontId="2"/>
  </si>
  <si>
    <t>A指定</t>
    <rPh sb="1" eb="3">
      <t>シテイ</t>
    </rPh>
    <phoneticPr fontId="2"/>
  </si>
  <si>
    <t>参加費</t>
    <rPh sb="0" eb="3">
      <t>サンカヒ</t>
    </rPh>
    <phoneticPr fontId="3"/>
  </si>
  <si>
    <t>納入金額</t>
    <rPh sb="0" eb="4">
      <t>ノウニュウキンガク</t>
    </rPh>
    <phoneticPr fontId="3"/>
  </si>
  <si>
    <t>備考</t>
    <rPh sb="0" eb="2">
      <t>ビコウ</t>
    </rPh>
    <phoneticPr fontId="3"/>
  </si>
  <si>
    <t>合計
納入金額</t>
    <rPh sb="0" eb="2">
      <t>ゴウケイ</t>
    </rPh>
    <rPh sb="3" eb="5">
      <t>ノウニュウ</t>
    </rPh>
    <rPh sb="5" eb="7">
      <t>ゴウケイキンガク</t>
    </rPh>
    <phoneticPr fontId="3"/>
  </si>
  <si>
    <r>
      <t xml:space="preserve">参加形態 </t>
    </r>
    <r>
      <rPr>
        <sz val="8"/>
        <color theme="1"/>
        <rFont val="ＭＳ Ｐゴシック"/>
        <charset val="128"/>
        <scheme val="minor"/>
      </rPr>
      <t>(番号を記入)</t>
    </r>
    <rPh sb="0" eb="4">
      <t>サンカケイタイ</t>
    </rPh>
    <rPh sb="6" eb="8">
      <t>バンゴウ</t>
    </rPh>
    <rPh sb="9" eb="11">
      <t>キニュウ</t>
    </rPh>
    <phoneticPr fontId="3"/>
  </si>
  <si>
    <t>09M023</t>
  </si>
  <si>
    <t>大塚 真之介</t>
    <rPh sb="0" eb="2">
      <t>オオツカ</t>
    </rPh>
    <rPh sb="3" eb="6">
      <t>シンノスケ</t>
    </rPh>
    <phoneticPr fontId="2"/>
  </si>
  <si>
    <t>投</t>
    <rPh sb="0" eb="1">
      <t>トウ</t>
    </rPh>
    <phoneticPr fontId="1"/>
  </si>
  <si>
    <t>10M123</t>
  </si>
  <si>
    <t>大塚 健太郎</t>
    <rPh sb="0" eb="2">
      <t>オオツカ</t>
    </rPh>
    <rPh sb="3" eb="6">
      <t>ケンタロウ</t>
    </rPh>
    <phoneticPr fontId="2"/>
  </si>
  <si>
    <t>跳</t>
    <rPh sb="0" eb="1">
      <t>チョウ</t>
    </rPh>
    <phoneticPr fontId="1"/>
  </si>
  <si>
    <t>11M109</t>
  </si>
  <si>
    <t>大塚 光士郎</t>
    <rPh sb="0" eb="2">
      <t>オオツカ</t>
    </rPh>
    <rPh sb="3" eb="6">
      <t>コウシロウ</t>
    </rPh>
    <phoneticPr fontId="2"/>
  </si>
  <si>
    <t>短</t>
    <rPh sb="0" eb="1">
      <t>タン</t>
    </rPh>
    <phoneticPr fontId="1"/>
  </si>
  <si>
    <t>12M001</t>
  </si>
  <si>
    <t>大塚 寿</t>
    <rPh sb="0" eb="2">
      <t>オオツカ</t>
    </rPh>
    <rPh sb="3" eb="4">
      <t>ヒサシ</t>
    </rPh>
    <phoneticPr fontId="2"/>
  </si>
  <si>
    <t>2XL</t>
  </si>
  <si>
    <t>XL</t>
  </si>
  <si>
    <t>L</t>
  </si>
  <si>
    <t>さいたま市立大宮北高等学校</t>
    <rPh sb="4" eb="6">
      <t>シリツ</t>
    </rPh>
    <rPh sb="6" eb="13">
      <t>オオミヤキタ</t>
    </rPh>
    <phoneticPr fontId="3"/>
  </si>
  <si>
    <t>大塚 寿</t>
    <rPh sb="0" eb="2">
      <t>オオツカ</t>
    </rPh>
    <rPh sb="3" eb="4">
      <t>ヒサシ</t>
    </rPh>
    <phoneticPr fontId="3"/>
  </si>
  <si>
    <t>ootsuka.hisasi.30@gmail.com</t>
    <phoneticPr fontId="3"/>
  </si>
  <si>
    <t>5日の夜から宿泊参加</t>
    <rPh sb="1" eb="2">
      <t>ショニチ</t>
    </rPh>
    <rPh sb="3" eb="4">
      <t>ヨル</t>
    </rPh>
    <rPh sb="6" eb="10">
      <t>シュクハクサンカ</t>
    </rPh>
    <phoneticPr fontId="3"/>
  </si>
  <si>
    <t>5日のみ通い参加</t>
    <rPh sb="1" eb="2">
      <t>ショニチ</t>
    </rPh>
    <rPh sb="4" eb="5">
      <t>カヨ</t>
    </rPh>
    <rPh sb="6" eb="8">
      <t>サンカ</t>
    </rPh>
    <phoneticPr fontId="3"/>
  </si>
  <si>
    <t>6日のみ通い参加</t>
    <rPh sb="1" eb="2">
      <t>フツカメ</t>
    </rPh>
    <rPh sb="4" eb="5">
      <t>カヨ</t>
    </rPh>
    <rPh sb="6" eb="8">
      <t>サンカ</t>
    </rPh>
    <phoneticPr fontId="3"/>
  </si>
  <si>
    <t>午後の練習から参加します</t>
    <rPh sb="0" eb="2">
      <t>ゴゴ</t>
    </rPh>
    <rPh sb="3" eb="5">
      <t>レンシュウ</t>
    </rPh>
    <rPh sb="7" eb="9">
      <t>サンカ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</si>
</sst>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 &quot;¥&quot;* #,##0_ ;_ &quot;¥&quot;* \-#,##0_ ;_ &quot;¥&quot;* &quot;-&quot;_ ;_ @_ "/>
  </numFmts>
  <fonts count="16" x14ac:knownFonts="1">
    <font>
      <sz val="12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明朝"/>
      <family val="3"/>
      <charset val="128"/>
    </font>
    <font>
      <sz val="8"/>
      <color theme="1"/>
      <name val="ＭＳ Ｐゴシック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24"/>
      <color theme="1"/>
      <name val="ＭＳ Ｐゴシック"/>
      <charset val="128"/>
      <scheme val="minor"/>
    </font>
    <font>
      <sz val="11"/>
      <color theme="1"/>
      <name val="ＭＳ Ｐゴシック"/>
      <charset val="128"/>
      <scheme val="minor"/>
    </font>
    <font>
      <sz val="14"/>
      <color theme="1"/>
      <name val="ＭＳ Ｐゴシック"/>
      <charset val="128"/>
      <scheme val="minor"/>
    </font>
    <font>
      <b/>
      <sz val="14"/>
      <color theme="1"/>
      <name val="ＭＳ Ｐゴシック"/>
      <charset val="128"/>
      <scheme val="minor"/>
    </font>
    <font>
      <sz val="7"/>
      <color theme="1"/>
      <name val="ＭＳ Ｐゴシック"/>
      <charset val="128"/>
      <scheme val="minor"/>
    </font>
    <font>
      <sz val="16"/>
      <color theme="1"/>
      <name val="ＭＳ Ｐゴシック"/>
      <charset val="128"/>
      <scheme val="minor"/>
    </font>
    <font>
      <u/>
      <sz val="20"/>
      <color theme="10"/>
      <name val="ＭＳ Ｐゴシック"/>
      <charset val="128"/>
      <scheme val="minor"/>
    </font>
    <font>
      <sz val="20"/>
      <color theme="1"/>
      <name val="ＭＳ Ｐゴシック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5FF37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0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93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5" xfId="0" applyFont="1" applyBorder="1" applyAlignment="1">
      <alignment horizontal="center" vertical="center" wrapText="1" shrinkToFit="1"/>
    </xf>
    <xf numFmtId="0" fontId="0" fillId="0" borderId="0" xfId="0" applyAlignment="1">
      <alignment shrinkToFit="1"/>
    </xf>
    <xf numFmtId="0" fontId="0" fillId="0" borderId="0" xfId="0" applyAlignment="1"/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Fill="1" applyBorder="1" applyAlignment="1">
      <alignment vertical="center" shrinkToFit="1"/>
    </xf>
    <xf numFmtId="0" fontId="9" fillId="0" borderId="4" xfId="0" applyFont="1" applyFill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0" fillId="0" borderId="2" xfId="0" applyBorder="1" applyAlignment="1">
      <alignment horizontal="distributed" vertical="center" indent="1"/>
    </xf>
    <xf numFmtId="0" fontId="0" fillId="0" borderId="0" xfId="0" applyAlignment="1">
      <alignment horizontal="distributed" vertical="center" indent="1"/>
    </xf>
    <xf numFmtId="0" fontId="8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center"/>
    </xf>
    <xf numFmtId="0" fontId="9" fillId="0" borderId="6" xfId="0" applyFont="1" applyBorder="1" applyAlignment="1">
      <alignment vertical="center"/>
    </xf>
    <xf numFmtId="0" fontId="0" fillId="0" borderId="2" xfId="0" applyBorder="1" applyAlignment="1">
      <alignment horizontal="distributed" vertical="center" wrapText="1" indent="1"/>
    </xf>
    <xf numFmtId="0" fontId="0" fillId="0" borderId="9" xfId="0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6" xfId="0" applyFont="1" applyBorder="1" applyAlignment="1">
      <alignment vertical="center" shrinkToFit="1"/>
    </xf>
    <xf numFmtId="42" fontId="9" fillId="0" borderId="3" xfId="0" applyNumberFormat="1" applyFont="1" applyBorder="1" applyAlignment="1">
      <alignment vertical="center" shrinkToFit="1"/>
    </xf>
    <xf numFmtId="0" fontId="9" fillId="0" borderId="6" xfId="0" applyFont="1" applyFill="1" applyBorder="1" applyAlignment="1">
      <alignment horizontal="center" vertical="center" shrinkToFit="1"/>
    </xf>
    <xf numFmtId="42" fontId="10" fillId="0" borderId="6" xfId="0" applyNumberFormat="1" applyFont="1" applyFill="1" applyBorder="1" applyAlignment="1">
      <alignment vertical="center" shrinkToFit="1"/>
    </xf>
    <xf numFmtId="0" fontId="12" fillId="0" borderId="8" xfId="0" applyFont="1" applyFill="1" applyBorder="1" applyAlignment="1">
      <alignment vertical="center" wrapText="1" shrinkToFit="1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left" vertical="center"/>
      <protection locked="0"/>
    </xf>
    <xf numFmtId="0" fontId="9" fillId="0" borderId="5" xfId="0" applyFont="1" applyBorder="1" applyAlignment="1" applyProtection="1">
      <alignment horizontal="center" vertical="center" shrinkToFit="1"/>
      <protection locked="0"/>
    </xf>
    <xf numFmtId="0" fontId="10" fillId="0" borderId="5" xfId="0" applyFont="1" applyBorder="1" applyAlignment="1" applyProtection="1">
      <alignment horizontal="center" vertical="center" wrapText="1" shrinkToFit="1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2" borderId="4" xfId="0" applyFont="1" applyFill="1" applyBorder="1" applyAlignment="1" applyProtection="1">
      <alignment vertical="center"/>
      <protection locked="0"/>
    </xf>
    <xf numFmtId="0" fontId="10" fillId="0" borderId="8" xfId="0" applyFont="1" applyFill="1" applyBorder="1" applyAlignment="1" applyProtection="1">
      <alignment horizontal="center" vertical="center" shrinkToFit="1"/>
      <protection locked="0"/>
    </xf>
    <xf numFmtId="0" fontId="9" fillId="0" borderId="3" xfId="0" applyFont="1" applyFill="1" applyBorder="1" applyAlignment="1" applyProtection="1">
      <alignment vertical="center" shrinkToFit="1"/>
      <protection locked="0"/>
    </xf>
    <xf numFmtId="0" fontId="0" fillId="0" borderId="2" xfId="0" applyBorder="1" applyAlignment="1">
      <alignment horizontal="center" wrapText="1"/>
    </xf>
    <xf numFmtId="42" fontId="13" fillId="0" borderId="3" xfId="0" applyNumberFormat="1" applyFont="1" applyBorder="1" applyAlignment="1">
      <alignment shrinkToFit="1"/>
    </xf>
    <xf numFmtId="0" fontId="0" fillId="0" borderId="0" xfId="0" applyProtection="1"/>
    <xf numFmtId="0" fontId="0" fillId="0" borderId="0" xfId="0" applyAlignment="1" applyProtection="1">
      <alignment horizontal="left"/>
    </xf>
    <xf numFmtId="0" fontId="0" fillId="0" borderId="2" xfId="0" applyBorder="1" applyAlignment="1" applyProtection="1">
      <alignment horizontal="distributed" vertical="center" indent="1"/>
    </xf>
    <xf numFmtId="0" fontId="8" fillId="0" borderId="0" xfId="0" applyFont="1" applyBorder="1" applyAlignment="1" applyProtection="1">
      <alignment horizontal="left" vertical="center"/>
    </xf>
    <xf numFmtId="0" fontId="0" fillId="0" borderId="9" xfId="0" applyBorder="1" applyAlignment="1" applyProtection="1">
      <alignment vertical="center"/>
    </xf>
    <xf numFmtId="0" fontId="0" fillId="0" borderId="0" xfId="0" applyAlignment="1" applyProtection="1">
      <alignment horizontal="distributed" vertical="center" indent="1"/>
    </xf>
    <xf numFmtId="0" fontId="10" fillId="0" borderId="1" xfId="0" applyFont="1" applyBorder="1" applyAlignment="1" applyProtection="1">
      <alignment horizontal="center" vertical="center" shrinkToFit="1"/>
    </xf>
    <xf numFmtId="0" fontId="0" fillId="0" borderId="2" xfId="0" applyBorder="1" applyAlignment="1" applyProtection="1">
      <alignment horizontal="center" wrapText="1"/>
    </xf>
    <xf numFmtId="42" fontId="13" fillId="0" borderId="3" xfId="0" applyNumberFormat="1" applyFont="1" applyBorder="1" applyAlignment="1" applyProtection="1">
      <alignment shrinkToFit="1"/>
    </xf>
    <xf numFmtId="0" fontId="0" fillId="0" borderId="0" xfId="0" applyAlignment="1" applyProtection="1">
      <alignment horizontal="center"/>
    </xf>
    <xf numFmtId="0" fontId="0" fillId="0" borderId="2" xfId="0" applyBorder="1" applyAlignment="1" applyProtection="1">
      <alignment horizontal="distributed" vertical="center" wrapText="1" indent="1"/>
    </xf>
    <xf numFmtId="0" fontId="0" fillId="0" borderId="0" xfId="0" applyBorder="1" applyAlignment="1" applyProtection="1">
      <alignment horizontal="center"/>
    </xf>
    <xf numFmtId="0" fontId="4" fillId="0" borderId="0" xfId="0" applyFont="1" applyProtection="1"/>
    <xf numFmtId="0" fontId="9" fillId="0" borderId="2" xfId="0" applyFont="1" applyBorder="1" applyAlignment="1" applyProtection="1">
      <alignment vertical="center"/>
    </xf>
    <xf numFmtId="0" fontId="9" fillId="0" borderId="2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 shrinkToFit="1"/>
    </xf>
    <xf numFmtId="0" fontId="5" fillId="0" borderId="5" xfId="0" applyFont="1" applyBorder="1" applyAlignment="1" applyProtection="1">
      <alignment horizontal="center" vertical="center" wrapText="1" shrinkToFit="1"/>
    </xf>
    <xf numFmtId="0" fontId="9" fillId="0" borderId="4" xfId="0" applyFont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vertical="center"/>
    </xf>
    <xf numFmtId="0" fontId="9" fillId="0" borderId="6" xfId="0" applyFont="1" applyBorder="1" applyAlignment="1" applyProtection="1">
      <alignment vertical="center"/>
    </xf>
    <xf numFmtId="0" fontId="9" fillId="0" borderId="3" xfId="0" applyFont="1" applyBorder="1" applyAlignment="1" applyProtection="1">
      <alignment vertical="center"/>
    </xf>
    <xf numFmtId="0" fontId="12" fillId="0" borderId="8" xfId="0" applyFont="1" applyFill="1" applyBorder="1" applyAlignment="1" applyProtection="1">
      <alignment vertical="center" wrapText="1" shrinkToFit="1"/>
    </xf>
    <xf numFmtId="0" fontId="9" fillId="0" borderId="6" xfId="0" applyFont="1" applyFill="1" applyBorder="1" applyAlignment="1" applyProtection="1">
      <alignment horizontal="center" vertical="center" shrinkToFit="1"/>
    </xf>
    <xf numFmtId="0" fontId="9" fillId="0" borderId="3" xfId="0" applyFont="1" applyFill="1" applyBorder="1" applyAlignment="1" applyProtection="1">
      <alignment vertical="center" shrinkToFit="1"/>
    </xf>
    <xf numFmtId="0" fontId="11" fillId="0" borderId="2" xfId="0" applyFont="1" applyBorder="1" applyAlignment="1" applyProtection="1">
      <alignment vertical="center"/>
    </xf>
    <xf numFmtId="0" fontId="10" fillId="0" borderId="2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left" vertical="center"/>
    </xf>
    <xf numFmtId="0" fontId="10" fillId="0" borderId="5" xfId="0" applyFont="1" applyBorder="1" applyAlignment="1" applyProtection="1">
      <alignment horizontal="center" vertical="center" wrapText="1" shrinkToFit="1"/>
    </xf>
    <xf numFmtId="0" fontId="9" fillId="2" borderId="4" xfId="0" applyFont="1" applyFill="1" applyBorder="1" applyAlignment="1" applyProtection="1">
      <alignment vertical="center"/>
    </xf>
    <xf numFmtId="0" fontId="9" fillId="0" borderId="6" xfId="0" applyFont="1" applyBorder="1" applyAlignment="1" applyProtection="1">
      <alignment vertical="center" shrinkToFit="1"/>
    </xf>
    <xf numFmtId="42" fontId="9" fillId="0" borderId="3" xfId="0" applyNumberFormat="1" applyFont="1" applyBorder="1" applyAlignment="1" applyProtection="1">
      <alignment vertical="center" shrinkToFit="1"/>
    </xf>
    <xf numFmtId="0" fontId="10" fillId="0" borderId="8" xfId="0" applyFont="1" applyFill="1" applyBorder="1" applyAlignment="1" applyProtection="1">
      <alignment horizontal="center" vertical="center" shrinkToFit="1"/>
    </xf>
    <xf numFmtId="42" fontId="10" fillId="0" borderId="6" xfId="0" applyNumberFormat="1" applyFont="1" applyFill="1" applyBorder="1" applyAlignment="1" applyProtection="1">
      <alignment vertical="center" shrinkToFit="1"/>
    </xf>
    <xf numFmtId="42" fontId="0" fillId="0" borderId="0" xfId="0" applyNumberFormat="1"/>
    <xf numFmtId="0" fontId="8" fillId="0" borderId="4" xfId="0" applyFont="1" applyBorder="1" applyAlignment="1" applyProtection="1">
      <alignment horizontal="left" vertical="center"/>
      <protection locked="0"/>
    </xf>
    <xf numFmtId="0" fontId="8" fillId="0" borderId="6" xfId="0" applyFont="1" applyBorder="1" applyAlignment="1" applyProtection="1">
      <alignment horizontal="left" vertical="center"/>
      <protection locked="0"/>
    </xf>
    <xf numFmtId="0" fontId="8" fillId="0" borderId="7" xfId="0" applyFont="1" applyBorder="1" applyAlignment="1" applyProtection="1">
      <alignment horizontal="left" vertical="center"/>
      <protection locked="0"/>
    </xf>
    <xf numFmtId="0" fontId="8" fillId="0" borderId="4" xfId="0" applyFont="1" applyBorder="1" applyAlignment="1" applyProtection="1">
      <alignment horizontal="left" indent="1"/>
      <protection locked="0"/>
    </xf>
    <xf numFmtId="0" fontId="8" fillId="0" borderId="6" xfId="0" applyFont="1" applyBorder="1" applyAlignment="1" applyProtection="1">
      <alignment horizontal="left" indent="1"/>
      <protection locked="0"/>
    </xf>
    <xf numFmtId="0" fontId="8" fillId="0" borderId="7" xfId="0" applyFont="1" applyBorder="1" applyAlignment="1" applyProtection="1">
      <alignment horizontal="left" indent="1"/>
      <protection locked="0"/>
    </xf>
    <xf numFmtId="0" fontId="15" fillId="0" borderId="4" xfId="0" applyFont="1" applyBorder="1" applyAlignment="1" applyProtection="1">
      <alignment horizontal="left" shrinkToFit="1"/>
      <protection locked="0"/>
    </xf>
    <xf numFmtId="0" fontId="15" fillId="0" borderId="6" xfId="0" applyFont="1" applyBorder="1" applyAlignment="1" applyProtection="1">
      <alignment horizontal="left" shrinkToFit="1"/>
      <protection locked="0"/>
    </xf>
    <xf numFmtId="0" fontId="15" fillId="0" borderId="7" xfId="0" applyFont="1" applyBorder="1" applyAlignment="1" applyProtection="1">
      <alignment horizontal="left" shrinkToFit="1"/>
      <protection locked="0"/>
    </xf>
    <xf numFmtId="0" fontId="8" fillId="0" borderId="4" xfId="0" applyFont="1" applyBorder="1" applyAlignment="1" applyProtection="1">
      <alignment horizontal="left" indent="1"/>
    </xf>
    <xf numFmtId="0" fontId="8" fillId="0" borderId="6" xfId="0" applyFont="1" applyBorder="1" applyAlignment="1" applyProtection="1">
      <alignment horizontal="left" indent="1"/>
    </xf>
    <xf numFmtId="0" fontId="8" fillId="0" borderId="7" xfId="0" applyFont="1" applyBorder="1" applyAlignment="1" applyProtection="1">
      <alignment horizontal="left" indent="1"/>
    </xf>
    <xf numFmtId="0" fontId="14" fillId="0" borderId="4" xfId="19" applyFont="1" applyBorder="1" applyAlignment="1" applyProtection="1">
      <alignment horizontal="left" shrinkToFit="1"/>
    </xf>
    <xf numFmtId="0" fontId="15" fillId="0" borderId="6" xfId="0" applyFont="1" applyBorder="1" applyAlignment="1" applyProtection="1">
      <alignment horizontal="left" shrinkToFit="1"/>
    </xf>
    <xf numFmtId="0" fontId="15" fillId="0" borderId="7" xfId="0" applyFont="1" applyBorder="1" applyAlignment="1" applyProtection="1">
      <alignment horizontal="left" shrinkToFit="1"/>
    </xf>
    <xf numFmtId="0" fontId="8" fillId="0" borderId="4" xfId="0" applyFont="1" applyBorder="1" applyAlignment="1" applyProtection="1">
      <alignment horizontal="left" vertical="center"/>
    </xf>
    <xf numFmtId="0" fontId="8" fillId="0" borderId="6" xfId="0" applyFont="1" applyBorder="1" applyAlignment="1" applyProtection="1">
      <alignment horizontal="left" vertical="center"/>
    </xf>
    <xf numFmtId="0" fontId="8" fillId="0" borderId="7" xfId="0" applyFont="1" applyBorder="1" applyAlignment="1" applyProtection="1">
      <alignment horizontal="left" vertical="center"/>
    </xf>
    <xf numFmtId="0" fontId="0" fillId="3" borderId="0" xfId="0" applyFill="1"/>
    <xf numFmtId="0" fontId="10" fillId="3" borderId="1" xfId="0" applyFont="1" applyFill="1" applyBorder="1" applyAlignment="1" applyProtection="1">
      <alignment horizontal="center" vertical="center" shrinkToFit="1"/>
      <protection locked="0"/>
    </xf>
  </cellXfs>
  <cellStyles count="20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711200</xdr:colOff>
      <xdr:row>12</xdr:row>
      <xdr:rowOff>127000</xdr:rowOff>
    </xdr:from>
    <xdr:to>
      <xdr:col>13</xdr:col>
      <xdr:colOff>660400</xdr:colOff>
      <xdr:row>14</xdr:row>
      <xdr:rowOff>203200</xdr:rowOff>
    </xdr:to>
    <xdr:sp macro="" textlink="">
      <xdr:nvSpPr>
        <xdr:cNvPr id="2" name="テキスト ボックス 1"/>
        <xdr:cNvSpPr txBox="1"/>
      </xdr:nvSpPr>
      <xdr:spPr>
        <a:xfrm>
          <a:off x="1320800" y="3302000"/>
          <a:ext cx="7429500" cy="71120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/>
            <a:t>カテゴリー・性別・学年・ランク・ブロック・種目・参加形態</a:t>
          </a:r>
          <a:r>
            <a:rPr kumimoji="1" lang="en-US" altLang="ja-JP" sz="1600"/>
            <a:t>(</a:t>
          </a:r>
          <a:r>
            <a:rPr kumimoji="1" lang="ja-JP" altLang="en-US" sz="1600"/>
            <a:t>数字</a:t>
          </a:r>
          <a:r>
            <a:rPr kumimoji="1" lang="en-US" altLang="ja-JP" sz="1600"/>
            <a:t>)</a:t>
          </a:r>
          <a:r>
            <a:rPr kumimoji="1" lang="ja-JP" altLang="en-US" sz="1600"/>
            <a:t>・</a:t>
          </a:r>
          <a:r>
            <a:rPr kumimoji="1" lang="en-US" altLang="ja-JP" sz="1600"/>
            <a:t>T</a:t>
          </a:r>
          <a:r>
            <a:rPr kumimoji="1" lang="ja-JP" altLang="en-US" sz="1600"/>
            <a:t>シャツサイズの入力は全て表示されるリストから選んで下さい。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ootsuka.hisasi.30@gmail.com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B1:W70"/>
  <sheetViews>
    <sheetView showGridLines="0" showRowColHeaders="0" tabSelected="1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C4" sqref="C4"/>
    </sheetView>
  </sheetViews>
  <sheetFormatPr baseColWidth="12" defaultRowHeight="18" x14ac:dyDescent="0"/>
  <cols>
    <col min="1" max="1" width="3.1640625" customWidth="1"/>
    <col min="2" max="2" width="4.83203125" customWidth="1"/>
    <col min="3" max="3" width="11.5" customWidth="1"/>
    <col min="4" max="4" width="19" customWidth="1"/>
    <col min="5" max="5" width="3.83203125" customWidth="1"/>
    <col min="6" max="6" width="4.33203125" customWidth="1"/>
    <col min="7" max="7" width="4.5" customWidth="1"/>
    <col min="8" max="8" width="9" bestFit="1" customWidth="1"/>
    <col min="9" max="9" width="7.5" bestFit="1" customWidth="1"/>
    <col min="10" max="10" width="3.5" customWidth="1"/>
    <col min="11" max="11" width="18.1640625" customWidth="1"/>
    <col min="12" max="12" width="9.6640625" customWidth="1"/>
    <col min="13" max="13" width="7.1640625" customWidth="1"/>
    <col min="14" max="14" width="11.1640625" customWidth="1"/>
    <col min="15" max="15" width="12.83203125" customWidth="1"/>
    <col min="17" max="17" width="5.1640625" hidden="1" customWidth="1"/>
    <col min="18" max="18" width="9.5" hidden="1" customWidth="1"/>
    <col min="19" max="19" width="7.1640625" hidden="1" customWidth="1"/>
    <col min="20" max="23" width="5.1640625" hidden="1" customWidth="1"/>
  </cols>
  <sheetData>
    <row r="1" spans="2:15" ht="11" customHeight="1"/>
    <row r="2" spans="2:15" ht="34" customHeight="1">
      <c r="B2" s="3" t="s">
        <v>8</v>
      </c>
      <c r="D2" s="15" t="s">
        <v>0</v>
      </c>
      <c r="E2" s="73"/>
      <c r="F2" s="74"/>
      <c r="G2" s="74"/>
      <c r="H2" s="74"/>
      <c r="I2" s="74"/>
      <c r="J2" s="74"/>
      <c r="K2" s="74"/>
      <c r="L2" s="74"/>
      <c r="M2" s="75"/>
      <c r="N2" s="17"/>
    </row>
    <row r="3" spans="2:15" ht="4" customHeight="1">
      <c r="B3" s="21"/>
      <c r="D3" s="16"/>
    </row>
    <row r="4" spans="2:15" ht="34" customHeight="1">
      <c r="B4" s="92"/>
      <c r="D4" s="15" t="s">
        <v>9</v>
      </c>
      <c r="E4" s="76"/>
      <c r="F4" s="77"/>
      <c r="G4" s="77"/>
      <c r="H4" s="77"/>
      <c r="I4" s="77"/>
      <c r="J4" s="78"/>
      <c r="N4" s="36" t="s">
        <v>85</v>
      </c>
      <c r="O4" s="37">
        <f>SUM(N9:N28)</f>
        <v>0</v>
      </c>
    </row>
    <row r="5" spans="2:15" ht="4" customHeight="1">
      <c r="D5" s="16"/>
      <c r="E5" s="2"/>
      <c r="F5" s="2"/>
      <c r="G5" s="2"/>
      <c r="H5" s="2"/>
      <c r="I5" s="2"/>
      <c r="J5" s="2"/>
    </row>
    <row r="6" spans="2:15" ht="34" customHeight="1">
      <c r="D6" s="20" t="s">
        <v>79</v>
      </c>
      <c r="E6" s="79"/>
      <c r="F6" s="80"/>
      <c r="G6" s="80"/>
      <c r="H6" s="80"/>
      <c r="I6" s="80"/>
      <c r="J6" s="80"/>
      <c r="K6" s="80"/>
      <c r="L6" s="80"/>
      <c r="M6" s="81"/>
      <c r="N6" s="18"/>
    </row>
    <row r="7" spans="2:15" ht="6" customHeight="1">
      <c r="D7" s="1"/>
    </row>
    <row r="8" spans="2:15" ht="23">
      <c r="B8" s="7"/>
      <c r="C8" s="8" t="s">
        <v>1</v>
      </c>
      <c r="D8" s="9" t="s">
        <v>2</v>
      </c>
      <c r="E8" s="10" t="s">
        <v>3</v>
      </c>
      <c r="F8" s="10" t="s">
        <v>4</v>
      </c>
      <c r="G8" s="4" t="s">
        <v>10</v>
      </c>
      <c r="H8" s="10" t="s">
        <v>5</v>
      </c>
      <c r="I8" s="11" t="s">
        <v>6</v>
      </c>
      <c r="J8" s="13" t="s">
        <v>86</v>
      </c>
      <c r="K8" s="19"/>
      <c r="L8" s="22" t="s">
        <v>82</v>
      </c>
      <c r="M8" s="27" t="s">
        <v>71</v>
      </c>
      <c r="N8" s="25" t="s">
        <v>83</v>
      </c>
      <c r="O8" s="12" t="s">
        <v>84</v>
      </c>
    </row>
    <row r="9" spans="2:15" ht="25" customHeight="1">
      <c r="B9" s="14" t="str">
        <f>IF(C9="","",ROW()-8)</f>
        <v/>
      </c>
      <c r="C9" s="28"/>
      <c r="D9" s="29"/>
      <c r="E9" s="30"/>
      <c r="F9" s="30"/>
      <c r="G9" s="31"/>
      <c r="H9" s="30"/>
      <c r="I9" s="32"/>
      <c r="J9" s="33"/>
      <c r="K9" s="23" t="str">
        <f>IF(J9="","",VLOOKUP(J9,$J$31:$K$36,2,0))</f>
        <v/>
      </c>
      <c r="L9" s="24" t="str">
        <f>IF(C9="","",IF(G9="S","埼玉陸協全額負担",IF(G9="B",VLOOKUP(J9,$Q$65:$S$70,2),IF(G9="A",VLOOKUP(J9,$Q$65:$S$70,3),""))))</f>
        <v/>
      </c>
      <c r="M9" s="34"/>
      <c r="N9" s="26" t="str">
        <f>IF(C9="","",IF(M9="",L9,IF(G9="S",2500,L9+2500)))</f>
        <v/>
      </c>
      <c r="O9" s="35"/>
    </row>
    <row r="10" spans="2:15" ht="25" customHeight="1">
      <c r="B10" s="14" t="str">
        <f t="shared" ref="B10:B28" si="0">IF(C10="","",ROW()-8)</f>
        <v/>
      </c>
      <c r="C10" s="28"/>
      <c r="D10" s="29"/>
      <c r="E10" s="30"/>
      <c r="F10" s="30"/>
      <c r="G10" s="31"/>
      <c r="H10" s="30"/>
      <c r="I10" s="32"/>
      <c r="J10" s="33"/>
      <c r="K10" s="23" t="str">
        <f t="shared" ref="K10:K28" si="1">IF(J10="","",VLOOKUP(J10,$J$31:$K$36,2,0))</f>
        <v/>
      </c>
      <c r="L10" s="24" t="str">
        <f t="shared" ref="L10:L28" si="2">IF(C10="","",IF(G10="S","埼玉陸協全額負担",IF(G10="B",VLOOKUP(J10,$Q$65:$S$70,2),IF(G10="A",VLOOKUP(J10,$Q$65:$S$70,3),""))))</f>
        <v/>
      </c>
      <c r="M10" s="34"/>
      <c r="N10" s="26" t="str">
        <f t="shared" ref="N10:N28" si="3">IF(C10="","",IF(M10="",L10,IF(G10="S",2500,L10+2500)))</f>
        <v/>
      </c>
      <c r="O10" s="35"/>
    </row>
    <row r="11" spans="2:15" ht="25" customHeight="1">
      <c r="B11" s="14" t="str">
        <f t="shared" si="0"/>
        <v/>
      </c>
      <c r="C11" s="28"/>
      <c r="D11" s="29"/>
      <c r="E11" s="30"/>
      <c r="F11" s="30"/>
      <c r="G11" s="31"/>
      <c r="H11" s="30"/>
      <c r="I11" s="32"/>
      <c r="J11" s="33"/>
      <c r="K11" s="23" t="str">
        <f t="shared" si="1"/>
        <v/>
      </c>
      <c r="L11" s="24" t="str">
        <f t="shared" si="2"/>
        <v/>
      </c>
      <c r="M11" s="34"/>
      <c r="N11" s="26" t="str">
        <f t="shared" si="3"/>
        <v/>
      </c>
      <c r="O11" s="35"/>
    </row>
    <row r="12" spans="2:15" ht="25" customHeight="1">
      <c r="B12" s="14" t="str">
        <f t="shared" si="0"/>
        <v/>
      </c>
      <c r="C12" s="28"/>
      <c r="D12" s="29"/>
      <c r="E12" s="30"/>
      <c r="F12" s="30"/>
      <c r="G12" s="31"/>
      <c r="H12" s="30"/>
      <c r="I12" s="32"/>
      <c r="J12" s="33"/>
      <c r="K12" s="23" t="str">
        <f t="shared" si="1"/>
        <v/>
      </c>
      <c r="L12" s="24" t="str">
        <f t="shared" si="2"/>
        <v/>
      </c>
      <c r="M12" s="34"/>
      <c r="N12" s="26" t="str">
        <f t="shared" si="3"/>
        <v/>
      </c>
      <c r="O12" s="35"/>
    </row>
    <row r="13" spans="2:15" ht="25" customHeight="1">
      <c r="B13" s="14" t="str">
        <f t="shared" si="0"/>
        <v/>
      </c>
      <c r="C13" s="28"/>
      <c r="D13" s="29"/>
      <c r="E13" s="30"/>
      <c r="F13" s="30"/>
      <c r="G13" s="31"/>
      <c r="H13" s="30"/>
      <c r="I13" s="32"/>
      <c r="J13" s="33"/>
      <c r="K13" s="23" t="str">
        <f t="shared" si="1"/>
        <v/>
      </c>
      <c r="L13" s="24" t="str">
        <f t="shared" si="2"/>
        <v/>
      </c>
      <c r="M13" s="34"/>
      <c r="N13" s="26" t="str">
        <f t="shared" si="3"/>
        <v/>
      </c>
      <c r="O13" s="35"/>
    </row>
    <row r="14" spans="2:15" ht="25" customHeight="1">
      <c r="B14" s="14" t="str">
        <f t="shared" si="0"/>
        <v/>
      </c>
      <c r="C14" s="28"/>
      <c r="D14" s="29"/>
      <c r="E14" s="30"/>
      <c r="F14" s="30"/>
      <c r="G14" s="31"/>
      <c r="H14" s="30"/>
      <c r="I14" s="32"/>
      <c r="J14" s="33"/>
      <c r="K14" s="23" t="str">
        <f t="shared" si="1"/>
        <v/>
      </c>
      <c r="L14" s="24" t="str">
        <f t="shared" si="2"/>
        <v/>
      </c>
      <c r="M14" s="34"/>
      <c r="N14" s="26" t="str">
        <f t="shared" si="3"/>
        <v/>
      </c>
      <c r="O14" s="35"/>
    </row>
    <row r="15" spans="2:15" ht="25" customHeight="1">
      <c r="B15" s="14" t="str">
        <f t="shared" si="0"/>
        <v/>
      </c>
      <c r="C15" s="28"/>
      <c r="D15" s="29"/>
      <c r="E15" s="30"/>
      <c r="F15" s="30"/>
      <c r="G15" s="31"/>
      <c r="H15" s="30"/>
      <c r="I15" s="32"/>
      <c r="J15" s="33"/>
      <c r="K15" s="23" t="str">
        <f t="shared" si="1"/>
        <v/>
      </c>
      <c r="L15" s="24" t="str">
        <f t="shared" si="2"/>
        <v/>
      </c>
      <c r="M15" s="34"/>
      <c r="N15" s="26" t="str">
        <f t="shared" si="3"/>
        <v/>
      </c>
      <c r="O15" s="35"/>
    </row>
    <row r="16" spans="2:15" ht="25" customHeight="1">
      <c r="B16" s="14" t="str">
        <f t="shared" si="0"/>
        <v/>
      </c>
      <c r="C16" s="28"/>
      <c r="D16" s="29"/>
      <c r="E16" s="30"/>
      <c r="F16" s="30"/>
      <c r="G16" s="31"/>
      <c r="H16" s="30"/>
      <c r="I16" s="32"/>
      <c r="J16" s="33"/>
      <c r="K16" s="23" t="str">
        <f t="shared" si="1"/>
        <v/>
      </c>
      <c r="L16" s="24" t="str">
        <f t="shared" si="2"/>
        <v/>
      </c>
      <c r="M16" s="34"/>
      <c r="N16" s="26" t="str">
        <f t="shared" si="3"/>
        <v/>
      </c>
      <c r="O16" s="35"/>
    </row>
    <row r="17" spans="2:23" ht="25" customHeight="1">
      <c r="B17" s="14" t="str">
        <f t="shared" si="0"/>
        <v/>
      </c>
      <c r="C17" s="28"/>
      <c r="D17" s="29"/>
      <c r="E17" s="30"/>
      <c r="F17" s="30"/>
      <c r="G17" s="31"/>
      <c r="H17" s="30"/>
      <c r="I17" s="32"/>
      <c r="J17" s="33"/>
      <c r="K17" s="23" t="str">
        <f t="shared" si="1"/>
        <v/>
      </c>
      <c r="L17" s="24" t="str">
        <f t="shared" si="2"/>
        <v/>
      </c>
      <c r="M17" s="34"/>
      <c r="N17" s="26" t="str">
        <f t="shared" si="3"/>
        <v/>
      </c>
      <c r="O17" s="35"/>
    </row>
    <row r="18" spans="2:23" ht="25" customHeight="1">
      <c r="B18" s="14" t="str">
        <f t="shared" si="0"/>
        <v/>
      </c>
      <c r="C18" s="28"/>
      <c r="D18" s="29"/>
      <c r="E18" s="30"/>
      <c r="F18" s="30"/>
      <c r="G18" s="31"/>
      <c r="H18" s="30"/>
      <c r="I18" s="32"/>
      <c r="J18" s="33"/>
      <c r="K18" s="23" t="str">
        <f t="shared" si="1"/>
        <v/>
      </c>
      <c r="L18" s="24" t="str">
        <f t="shared" si="2"/>
        <v/>
      </c>
      <c r="M18" s="34"/>
      <c r="N18" s="26" t="str">
        <f t="shared" si="3"/>
        <v/>
      </c>
      <c r="O18" s="35"/>
    </row>
    <row r="19" spans="2:23" ht="25" customHeight="1">
      <c r="B19" s="14" t="str">
        <f t="shared" si="0"/>
        <v/>
      </c>
      <c r="C19" s="28"/>
      <c r="D19" s="29"/>
      <c r="E19" s="30"/>
      <c r="F19" s="30"/>
      <c r="G19" s="31"/>
      <c r="H19" s="30"/>
      <c r="I19" s="32"/>
      <c r="J19" s="33"/>
      <c r="K19" s="23" t="str">
        <f t="shared" si="1"/>
        <v/>
      </c>
      <c r="L19" s="24" t="str">
        <f t="shared" si="2"/>
        <v/>
      </c>
      <c r="M19" s="34"/>
      <c r="N19" s="26" t="str">
        <f t="shared" si="3"/>
        <v/>
      </c>
      <c r="O19" s="35"/>
    </row>
    <row r="20" spans="2:23" ht="25" customHeight="1">
      <c r="B20" s="14" t="str">
        <f t="shared" si="0"/>
        <v/>
      </c>
      <c r="C20" s="28"/>
      <c r="D20" s="29"/>
      <c r="E20" s="30"/>
      <c r="F20" s="30"/>
      <c r="G20" s="31"/>
      <c r="H20" s="30"/>
      <c r="I20" s="32"/>
      <c r="J20" s="33"/>
      <c r="K20" s="23" t="str">
        <f t="shared" si="1"/>
        <v/>
      </c>
      <c r="L20" s="24" t="str">
        <f t="shared" si="2"/>
        <v/>
      </c>
      <c r="M20" s="34"/>
      <c r="N20" s="26" t="str">
        <f t="shared" si="3"/>
        <v/>
      </c>
      <c r="O20" s="35"/>
    </row>
    <row r="21" spans="2:23" ht="25" customHeight="1">
      <c r="B21" s="14" t="str">
        <f t="shared" si="0"/>
        <v/>
      </c>
      <c r="C21" s="28"/>
      <c r="D21" s="29"/>
      <c r="E21" s="30"/>
      <c r="F21" s="30"/>
      <c r="G21" s="31"/>
      <c r="H21" s="30"/>
      <c r="I21" s="32"/>
      <c r="J21" s="33"/>
      <c r="K21" s="23" t="str">
        <f t="shared" si="1"/>
        <v/>
      </c>
      <c r="L21" s="24" t="str">
        <f t="shared" si="2"/>
        <v/>
      </c>
      <c r="M21" s="34"/>
      <c r="N21" s="26" t="str">
        <f t="shared" si="3"/>
        <v/>
      </c>
      <c r="O21" s="35"/>
    </row>
    <row r="22" spans="2:23" ht="25" customHeight="1">
      <c r="B22" s="14" t="str">
        <f t="shared" si="0"/>
        <v/>
      </c>
      <c r="C22" s="28"/>
      <c r="D22" s="29"/>
      <c r="E22" s="30"/>
      <c r="F22" s="30"/>
      <c r="G22" s="31"/>
      <c r="H22" s="30"/>
      <c r="I22" s="32"/>
      <c r="J22" s="33"/>
      <c r="K22" s="23" t="str">
        <f t="shared" si="1"/>
        <v/>
      </c>
      <c r="L22" s="24" t="str">
        <f t="shared" si="2"/>
        <v/>
      </c>
      <c r="M22" s="34"/>
      <c r="N22" s="26" t="str">
        <f t="shared" si="3"/>
        <v/>
      </c>
      <c r="O22" s="35"/>
    </row>
    <row r="23" spans="2:23" ht="25" customHeight="1">
      <c r="B23" s="14" t="str">
        <f t="shared" si="0"/>
        <v/>
      </c>
      <c r="C23" s="28"/>
      <c r="D23" s="29"/>
      <c r="E23" s="30"/>
      <c r="F23" s="30"/>
      <c r="G23" s="31"/>
      <c r="H23" s="30"/>
      <c r="I23" s="32"/>
      <c r="J23" s="33"/>
      <c r="K23" s="23" t="str">
        <f t="shared" si="1"/>
        <v/>
      </c>
      <c r="L23" s="24" t="str">
        <f t="shared" si="2"/>
        <v/>
      </c>
      <c r="M23" s="34"/>
      <c r="N23" s="26" t="str">
        <f t="shared" si="3"/>
        <v/>
      </c>
      <c r="O23" s="35"/>
    </row>
    <row r="24" spans="2:23" ht="25" customHeight="1">
      <c r="B24" s="14" t="str">
        <f t="shared" si="0"/>
        <v/>
      </c>
      <c r="C24" s="28"/>
      <c r="D24" s="29"/>
      <c r="E24" s="30"/>
      <c r="F24" s="30"/>
      <c r="G24" s="31"/>
      <c r="H24" s="30"/>
      <c r="I24" s="32"/>
      <c r="J24" s="33"/>
      <c r="K24" s="23" t="str">
        <f t="shared" si="1"/>
        <v/>
      </c>
      <c r="L24" s="24" t="str">
        <f t="shared" si="2"/>
        <v/>
      </c>
      <c r="M24" s="34"/>
      <c r="N24" s="26" t="str">
        <f t="shared" si="3"/>
        <v/>
      </c>
      <c r="O24" s="35"/>
    </row>
    <row r="25" spans="2:23" ht="25" customHeight="1">
      <c r="B25" s="14" t="str">
        <f t="shared" si="0"/>
        <v/>
      </c>
      <c r="C25" s="28"/>
      <c r="D25" s="29"/>
      <c r="E25" s="30"/>
      <c r="F25" s="30"/>
      <c r="G25" s="31"/>
      <c r="H25" s="30"/>
      <c r="I25" s="32"/>
      <c r="J25" s="33"/>
      <c r="K25" s="23" t="str">
        <f t="shared" si="1"/>
        <v/>
      </c>
      <c r="L25" s="24" t="str">
        <f t="shared" si="2"/>
        <v/>
      </c>
      <c r="M25" s="34"/>
      <c r="N25" s="26" t="str">
        <f t="shared" si="3"/>
        <v/>
      </c>
      <c r="O25" s="35"/>
    </row>
    <row r="26" spans="2:23" ht="25" customHeight="1">
      <c r="B26" s="14" t="str">
        <f t="shared" si="0"/>
        <v/>
      </c>
      <c r="C26" s="28"/>
      <c r="D26" s="29"/>
      <c r="E26" s="30"/>
      <c r="F26" s="30"/>
      <c r="G26" s="31"/>
      <c r="H26" s="30"/>
      <c r="I26" s="32"/>
      <c r="J26" s="33"/>
      <c r="K26" s="23" t="str">
        <f t="shared" si="1"/>
        <v/>
      </c>
      <c r="L26" s="24" t="str">
        <f t="shared" si="2"/>
        <v/>
      </c>
      <c r="M26" s="34"/>
      <c r="N26" s="26" t="str">
        <f t="shared" si="3"/>
        <v/>
      </c>
      <c r="O26" s="35"/>
    </row>
    <row r="27" spans="2:23" ht="25" customHeight="1">
      <c r="B27" s="14" t="str">
        <f t="shared" si="0"/>
        <v/>
      </c>
      <c r="C27" s="28"/>
      <c r="D27" s="29"/>
      <c r="E27" s="30"/>
      <c r="F27" s="30"/>
      <c r="G27" s="31"/>
      <c r="H27" s="30"/>
      <c r="I27" s="32"/>
      <c r="J27" s="33"/>
      <c r="K27" s="23" t="str">
        <f t="shared" si="1"/>
        <v/>
      </c>
      <c r="L27" s="24" t="str">
        <f t="shared" si="2"/>
        <v/>
      </c>
      <c r="M27" s="34"/>
      <c r="N27" s="26" t="str">
        <f t="shared" si="3"/>
        <v/>
      </c>
      <c r="O27" s="35"/>
    </row>
    <row r="28" spans="2:23" ht="25" customHeight="1">
      <c r="B28" s="14" t="str">
        <f t="shared" si="0"/>
        <v/>
      </c>
      <c r="C28" s="28"/>
      <c r="D28" s="29"/>
      <c r="E28" s="30"/>
      <c r="F28" s="30"/>
      <c r="G28" s="31"/>
      <c r="H28" s="30"/>
      <c r="I28" s="32"/>
      <c r="J28" s="33"/>
      <c r="K28" s="23" t="str">
        <f t="shared" si="1"/>
        <v/>
      </c>
      <c r="L28" s="24" t="str">
        <f t="shared" si="2"/>
        <v/>
      </c>
      <c r="M28" s="34"/>
      <c r="N28" s="26" t="str">
        <f t="shared" si="3"/>
        <v/>
      </c>
      <c r="O28" s="35"/>
    </row>
    <row r="30" spans="2:23">
      <c r="J30" s="6" t="s">
        <v>61</v>
      </c>
      <c r="Q30" t="s">
        <v>11</v>
      </c>
    </row>
    <row r="31" spans="2:23">
      <c r="J31" s="91">
        <v>1</v>
      </c>
      <c r="K31" t="s">
        <v>62</v>
      </c>
      <c r="Q31" s="5" t="s">
        <v>12</v>
      </c>
      <c r="R31" s="5" t="s">
        <v>13</v>
      </c>
      <c r="S31" s="5" t="s">
        <v>14</v>
      </c>
      <c r="T31" s="5" t="s">
        <v>15</v>
      </c>
      <c r="U31" s="5" t="s">
        <v>7</v>
      </c>
      <c r="V31" s="5" t="s">
        <v>16</v>
      </c>
      <c r="W31" s="5" t="s">
        <v>72</v>
      </c>
    </row>
    <row r="32" spans="2:23">
      <c r="J32" s="91">
        <v>2</v>
      </c>
      <c r="K32" t="s">
        <v>104</v>
      </c>
      <c r="Q32" t="s">
        <v>17</v>
      </c>
      <c r="R32" t="s">
        <v>65</v>
      </c>
      <c r="S32">
        <v>100</v>
      </c>
      <c r="T32" t="s">
        <v>18</v>
      </c>
      <c r="U32" t="s">
        <v>19</v>
      </c>
      <c r="V32" t="s">
        <v>20</v>
      </c>
      <c r="W32" t="s">
        <v>73</v>
      </c>
    </row>
    <row r="33" spans="2:23">
      <c r="J33" s="91">
        <v>3</v>
      </c>
      <c r="K33" t="s">
        <v>63</v>
      </c>
      <c r="Q33" t="s">
        <v>21</v>
      </c>
      <c r="R33" t="s">
        <v>66</v>
      </c>
      <c r="S33">
        <v>200</v>
      </c>
      <c r="T33" t="s">
        <v>22</v>
      </c>
      <c r="U33" t="s">
        <v>23</v>
      </c>
      <c r="V33" t="s">
        <v>24</v>
      </c>
      <c r="W33" t="s">
        <v>74</v>
      </c>
    </row>
    <row r="34" spans="2:23">
      <c r="J34" s="91">
        <v>4</v>
      </c>
      <c r="K34" t="s">
        <v>64</v>
      </c>
      <c r="R34" t="s">
        <v>67</v>
      </c>
      <c r="S34">
        <v>400</v>
      </c>
      <c r="T34" t="s">
        <v>25</v>
      </c>
      <c r="U34" t="s">
        <v>26</v>
      </c>
      <c r="V34" t="s">
        <v>27</v>
      </c>
      <c r="W34" t="s">
        <v>75</v>
      </c>
    </row>
    <row r="35" spans="2:23">
      <c r="J35" s="91">
        <v>5</v>
      </c>
      <c r="K35" t="s">
        <v>105</v>
      </c>
      <c r="R35" t="s">
        <v>68</v>
      </c>
      <c r="S35">
        <v>800</v>
      </c>
      <c r="T35" t="s">
        <v>28</v>
      </c>
      <c r="U35" t="s">
        <v>29</v>
      </c>
      <c r="W35" t="s">
        <v>76</v>
      </c>
    </row>
    <row r="36" spans="2:23">
      <c r="J36" s="91">
        <v>6</v>
      </c>
      <c r="K36" t="s">
        <v>106</v>
      </c>
      <c r="R36" t="s">
        <v>69</v>
      </c>
      <c r="S36">
        <v>1000</v>
      </c>
      <c r="T36" t="s">
        <v>30</v>
      </c>
      <c r="U36" t="s">
        <v>31</v>
      </c>
      <c r="W36" t="s">
        <v>77</v>
      </c>
    </row>
    <row r="37" spans="2:23">
      <c r="R37" t="s">
        <v>70</v>
      </c>
      <c r="S37">
        <v>1500</v>
      </c>
      <c r="T37" t="s">
        <v>32</v>
      </c>
      <c r="W37" t="s">
        <v>78</v>
      </c>
    </row>
    <row r="38" spans="2:23">
      <c r="B38">
        <f>B4</f>
        <v>0</v>
      </c>
      <c r="C38">
        <f>E2</f>
        <v>0</v>
      </c>
      <c r="D38">
        <f>E4</f>
        <v>0</v>
      </c>
      <c r="E38">
        <f>E6</f>
        <v>0</v>
      </c>
      <c r="F38" s="72">
        <f>O4</f>
        <v>0</v>
      </c>
      <c r="S38">
        <v>3000</v>
      </c>
      <c r="T38" t="s">
        <v>33</v>
      </c>
    </row>
    <row r="39" spans="2:23">
      <c r="S39">
        <v>5000</v>
      </c>
      <c r="T39" t="s">
        <v>34</v>
      </c>
    </row>
    <row r="40" spans="2:23">
      <c r="S40">
        <v>10000</v>
      </c>
      <c r="T40" t="s">
        <v>35</v>
      </c>
    </row>
    <row r="41" spans="2:23">
      <c r="S41" t="s">
        <v>36</v>
      </c>
      <c r="T41" t="s">
        <v>37</v>
      </c>
    </row>
    <row r="42" spans="2:23">
      <c r="S42" t="s">
        <v>38</v>
      </c>
      <c r="T42" t="s">
        <v>39</v>
      </c>
    </row>
    <row r="43" spans="2:23">
      <c r="S43" t="s">
        <v>40</v>
      </c>
      <c r="T43" t="s">
        <v>41</v>
      </c>
    </row>
    <row r="44" spans="2:23">
      <c r="S44" t="s">
        <v>42</v>
      </c>
    </row>
    <row r="45" spans="2:23">
      <c r="S45" t="s">
        <v>43</v>
      </c>
    </row>
    <row r="46" spans="2:23">
      <c r="S46" t="s">
        <v>44</v>
      </c>
    </row>
    <row r="47" spans="2:23">
      <c r="S47" t="s">
        <v>45</v>
      </c>
    </row>
    <row r="48" spans="2:23">
      <c r="S48" t="s">
        <v>46</v>
      </c>
    </row>
    <row r="49" spans="18:19">
      <c r="S49" t="s">
        <v>47</v>
      </c>
    </row>
    <row r="50" spans="18:19">
      <c r="S50" t="s">
        <v>48</v>
      </c>
    </row>
    <row r="51" spans="18:19">
      <c r="S51" t="s">
        <v>49</v>
      </c>
    </row>
    <row r="52" spans="18:19">
      <c r="S52" t="s">
        <v>50</v>
      </c>
    </row>
    <row r="53" spans="18:19">
      <c r="S53" t="s">
        <v>51</v>
      </c>
    </row>
    <row r="54" spans="18:19">
      <c r="S54" t="s">
        <v>52</v>
      </c>
    </row>
    <row r="55" spans="18:19">
      <c r="S55" t="s">
        <v>53</v>
      </c>
    </row>
    <row r="56" spans="18:19">
      <c r="S56" t="s">
        <v>54</v>
      </c>
    </row>
    <row r="57" spans="18:19">
      <c r="S57" t="s">
        <v>55</v>
      </c>
    </row>
    <row r="58" spans="18:19">
      <c r="S58" t="s">
        <v>56</v>
      </c>
    </row>
    <row r="59" spans="18:19">
      <c r="S59" t="s">
        <v>57</v>
      </c>
    </row>
    <row r="60" spans="18:19">
      <c r="S60" t="s">
        <v>58</v>
      </c>
    </row>
    <row r="61" spans="18:19">
      <c r="S61" t="s">
        <v>59</v>
      </c>
    </row>
    <row r="62" spans="18:19">
      <c r="S62" t="s">
        <v>60</v>
      </c>
    </row>
    <row r="64" spans="18:19">
      <c r="R64" t="s">
        <v>80</v>
      </c>
      <c r="S64" t="s">
        <v>81</v>
      </c>
    </row>
    <row r="65" spans="17:19">
      <c r="Q65">
        <v>1</v>
      </c>
      <c r="R65">
        <v>15000</v>
      </c>
      <c r="S65">
        <v>11000</v>
      </c>
    </row>
    <row r="66" spans="17:19">
      <c r="Q66">
        <v>2</v>
      </c>
      <c r="R66">
        <v>14000</v>
      </c>
      <c r="S66">
        <v>10000</v>
      </c>
    </row>
    <row r="67" spans="17:19">
      <c r="Q67">
        <v>3</v>
      </c>
      <c r="R67">
        <v>1000</v>
      </c>
      <c r="S67">
        <v>1000</v>
      </c>
    </row>
    <row r="68" spans="17:19">
      <c r="Q68">
        <v>4</v>
      </c>
      <c r="R68">
        <v>1000</v>
      </c>
      <c r="S68">
        <v>1000</v>
      </c>
    </row>
    <row r="69" spans="17:19">
      <c r="Q69">
        <v>5</v>
      </c>
      <c r="R69">
        <v>500</v>
      </c>
      <c r="S69">
        <v>500</v>
      </c>
    </row>
    <row r="70" spans="17:19">
      <c r="Q70">
        <v>6</v>
      </c>
      <c r="R70">
        <v>500</v>
      </c>
      <c r="S70">
        <v>500</v>
      </c>
    </row>
  </sheetData>
  <sheetProtection sheet="1" objects="1" scenarios="1"/>
  <mergeCells count="3">
    <mergeCell ref="E2:M2"/>
    <mergeCell ref="E4:J4"/>
    <mergeCell ref="E6:M6"/>
  </mergeCells>
  <phoneticPr fontId="3"/>
  <dataValidations count="10">
    <dataValidation imeMode="off" allowBlank="1" showInputMessage="1" showErrorMessage="1" sqref="E6:M6 C9:C28"/>
    <dataValidation type="list" allowBlank="1" showInputMessage="1" showErrorMessage="1" sqref="J9:J28">
      <formula1>$J$31:$J$36</formula1>
    </dataValidation>
    <dataValidation type="list" allowBlank="1" showInputMessage="1" showErrorMessage="1" sqref="M9:M28">
      <formula1>$W$32:$W$37</formula1>
    </dataValidation>
    <dataValidation type="list" allowBlank="1" showInputMessage="1" showErrorMessage="1" sqref="B4">
      <formula1>$U$32:$U$36</formula1>
    </dataValidation>
    <dataValidation type="list" allowBlank="1" showInputMessage="1" showErrorMessage="1" sqref="I9:I28">
      <formula1>$S$32:$S$62</formula1>
    </dataValidation>
    <dataValidation type="list" allowBlank="1" showInputMessage="1" showErrorMessage="1" sqref="H9:H28">
      <formula1>$R$32:$R$37</formula1>
    </dataValidation>
    <dataValidation type="list" allowBlank="1" showInputMessage="1" showErrorMessage="1" sqref="G9:G28">
      <formula1>$V$32:$V$34</formula1>
    </dataValidation>
    <dataValidation type="list" allowBlank="1" showInputMessage="1" showErrorMessage="1" sqref="F9:F28">
      <formula1>$T$32:$T$43</formula1>
    </dataValidation>
    <dataValidation type="list" allowBlank="1" showInputMessage="1" showErrorMessage="1" sqref="E9:E28">
      <formula1>$Q$32:$Q$33</formula1>
    </dataValidation>
    <dataValidation imeMode="on" allowBlank="1" showInputMessage="1" showErrorMessage="1" sqref="E2 D9:D28 E4:J4"/>
  </dataValidation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W70"/>
  <sheetViews>
    <sheetView showGridLines="0" showRowColHeaders="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M35" sqref="M35"/>
    </sheetView>
  </sheetViews>
  <sheetFormatPr baseColWidth="12" defaultRowHeight="18" x14ac:dyDescent="0"/>
  <cols>
    <col min="1" max="1" width="3.1640625" customWidth="1"/>
    <col min="2" max="2" width="4.83203125" customWidth="1"/>
    <col min="3" max="3" width="11.5" customWidth="1"/>
    <col min="4" max="4" width="19" customWidth="1"/>
    <col min="5" max="5" width="3.83203125" customWidth="1"/>
    <col min="6" max="6" width="4.33203125" customWidth="1"/>
    <col min="7" max="7" width="4.5" customWidth="1"/>
    <col min="8" max="8" width="9" bestFit="1" customWidth="1"/>
    <col min="9" max="9" width="7.5" bestFit="1" customWidth="1"/>
    <col min="10" max="10" width="3.5" customWidth="1"/>
    <col min="11" max="11" width="18.1640625" customWidth="1"/>
    <col min="12" max="12" width="9.6640625" customWidth="1"/>
    <col min="13" max="13" width="7.1640625" customWidth="1"/>
    <col min="14" max="14" width="11.1640625" customWidth="1"/>
    <col min="15" max="15" width="12.83203125" customWidth="1"/>
    <col min="17" max="17" width="5.1640625" hidden="1" customWidth="1"/>
    <col min="18" max="18" width="9.5" hidden="1" customWidth="1"/>
    <col min="19" max="19" width="7.1640625" hidden="1" customWidth="1"/>
    <col min="20" max="23" width="5.1640625" hidden="1" customWidth="1"/>
  </cols>
  <sheetData>
    <row r="1" spans="1:15" ht="11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34" customHeight="1">
      <c r="A2" s="38"/>
      <c r="B2" s="39" t="s">
        <v>8</v>
      </c>
      <c r="C2" s="38"/>
      <c r="D2" s="40" t="s">
        <v>0</v>
      </c>
      <c r="E2" s="88" t="s">
        <v>101</v>
      </c>
      <c r="F2" s="89"/>
      <c r="G2" s="89"/>
      <c r="H2" s="89"/>
      <c r="I2" s="89"/>
      <c r="J2" s="89"/>
      <c r="K2" s="89"/>
      <c r="L2" s="89"/>
      <c r="M2" s="90"/>
      <c r="N2" s="41"/>
      <c r="O2" s="38"/>
    </row>
    <row r="3" spans="1:15" ht="4" customHeight="1">
      <c r="A3" s="38"/>
      <c r="B3" s="42"/>
      <c r="C3" s="38"/>
      <c r="D3" s="43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ht="34" customHeight="1">
      <c r="A4" s="38"/>
      <c r="B4" s="44" t="s">
        <v>26</v>
      </c>
      <c r="C4" s="38"/>
      <c r="D4" s="40" t="s">
        <v>9</v>
      </c>
      <c r="E4" s="82" t="s">
        <v>102</v>
      </c>
      <c r="F4" s="83"/>
      <c r="G4" s="83"/>
      <c r="H4" s="83"/>
      <c r="I4" s="83"/>
      <c r="J4" s="84"/>
      <c r="K4" s="38"/>
      <c r="L4" s="38"/>
      <c r="M4" s="38"/>
      <c r="N4" s="45" t="s">
        <v>85</v>
      </c>
      <c r="O4" s="46">
        <f>SUM(N9:N28)</f>
        <v>33500</v>
      </c>
    </row>
    <row r="5" spans="1:15" ht="4" customHeight="1">
      <c r="A5" s="38"/>
      <c r="B5" s="38"/>
      <c r="C5" s="38"/>
      <c r="D5" s="43"/>
      <c r="E5" s="47"/>
      <c r="F5" s="47"/>
      <c r="G5" s="47"/>
      <c r="H5" s="47"/>
      <c r="I5" s="47"/>
      <c r="J5" s="47"/>
      <c r="K5" s="38"/>
      <c r="L5" s="38"/>
      <c r="M5" s="38"/>
      <c r="N5" s="38"/>
      <c r="O5" s="38"/>
    </row>
    <row r="6" spans="1:15" ht="34" customHeight="1">
      <c r="A6" s="38"/>
      <c r="B6" s="38"/>
      <c r="C6" s="38"/>
      <c r="D6" s="48" t="s">
        <v>79</v>
      </c>
      <c r="E6" s="85" t="s">
        <v>103</v>
      </c>
      <c r="F6" s="86"/>
      <c r="G6" s="86"/>
      <c r="H6" s="86"/>
      <c r="I6" s="86"/>
      <c r="J6" s="86"/>
      <c r="K6" s="86"/>
      <c r="L6" s="86"/>
      <c r="M6" s="87"/>
      <c r="N6" s="49"/>
      <c r="O6" s="38"/>
    </row>
    <row r="7" spans="1:15" ht="6" customHeight="1">
      <c r="A7" s="38"/>
      <c r="B7" s="38"/>
      <c r="C7" s="38"/>
      <c r="D7" s="50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</row>
    <row r="8" spans="1:15" ht="23">
      <c r="A8" s="38"/>
      <c r="B8" s="51"/>
      <c r="C8" s="52" t="s">
        <v>1</v>
      </c>
      <c r="D8" s="53" t="s">
        <v>2</v>
      </c>
      <c r="E8" s="54" t="s">
        <v>3</v>
      </c>
      <c r="F8" s="54" t="s">
        <v>4</v>
      </c>
      <c r="G8" s="55" t="s">
        <v>10</v>
      </c>
      <c r="H8" s="54" t="s">
        <v>5</v>
      </c>
      <c r="I8" s="56" t="s">
        <v>6</v>
      </c>
      <c r="J8" s="57" t="s">
        <v>86</v>
      </c>
      <c r="K8" s="58"/>
      <c r="L8" s="59" t="s">
        <v>82</v>
      </c>
      <c r="M8" s="60" t="s">
        <v>71</v>
      </c>
      <c r="N8" s="61" t="s">
        <v>83</v>
      </c>
      <c r="O8" s="62" t="s">
        <v>84</v>
      </c>
    </row>
    <row r="9" spans="1:15" ht="25" customHeight="1">
      <c r="A9" s="38"/>
      <c r="B9" s="63">
        <f>IF(C9="","",ROW()-8)</f>
        <v>1</v>
      </c>
      <c r="C9" s="64" t="s">
        <v>87</v>
      </c>
      <c r="D9" s="65" t="s">
        <v>88</v>
      </c>
      <c r="E9" s="54" t="s">
        <v>17</v>
      </c>
      <c r="F9" s="54" t="s">
        <v>34</v>
      </c>
      <c r="G9" s="66" t="s">
        <v>20</v>
      </c>
      <c r="H9" s="54" t="s">
        <v>89</v>
      </c>
      <c r="I9" s="56" t="s">
        <v>56</v>
      </c>
      <c r="J9" s="67">
        <v>1</v>
      </c>
      <c r="K9" s="68" t="str">
        <f>IF(J9="","",VLOOKUP(J9,$J$31:$K$36,2,0))</f>
        <v>宿泊参加</v>
      </c>
      <c r="L9" s="69">
        <f>IF(C9="","",IF(G9="S","埼玉陸協全額負担",IF(G9="B",VLOOKUP(J9,$Q$65:$S$70,2),IF(G9="A",VLOOKUP(J9,$Q$65:$S$70,3),""))))</f>
        <v>11000</v>
      </c>
      <c r="M9" s="70" t="s">
        <v>98</v>
      </c>
      <c r="N9" s="71">
        <f>IF(C9="","",IF(M9="",L9,IF(G9="S",2500,L9+2500)))</f>
        <v>13500</v>
      </c>
      <c r="O9" s="62"/>
    </row>
    <row r="10" spans="1:15" ht="25" customHeight="1">
      <c r="A10" s="38"/>
      <c r="B10" s="63">
        <f t="shared" ref="B10:B28" si="0">IF(C10="","",ROW()-8)</f>
        <v>2</v>
      </c>
      <c r="C10" s="64" t="s">
        <v>90</v>
      </c>
      <c r="D10" s="65" t="s">
        <v>91</v>
      </c>
      <c r="E10" s="54" t="s">
        <v>17</v>
      </c>
      <c r="F10" s="54" t="s">
        <v>33</v>
      </c>
      <c r="G10" s="66" t="s">
        <v>24</v>
      </c>
      <c r="H10" s="54" t="s">
        <v>92</v>
      </c>
      <c r="I10" s="56" t="s">
        <v>52</v>
      </c>
      <c r="J10" s="67">
        <v>2</v>
      </c>
      <c r="K10" s="68" t="str">
        <f t="shared" ref="K10:K28" si="1">IF(J10="","",VLOOKUP(J10,$J$31:$K$36,2,0))</f>
        <v>5日の夜から宿泊参加</v>
      </c>
      <c r="L10" s="69">
        <f t="shared" ref="L10:L28" si="2">IF(C10="","",IF(G10="S","埼玉陸協全額負担",IF(G10="B",VLOOKUP(J10,$Q$65:$S$70,2),IF(G10="A",VLOOKUP(J10,$Q$65:$S$70,3),""))))</f>
        <v>14000</v>
      </c>
      <c r="M10" s="70" t="s">
        <v>99</v>
      </c>
      <c r="N10" s="71">
        <f t="shared" ref="N10:N28" si="3">IF(C10="","",IF(M10="",L10,IF(G10="S",2500,L10+2500)))</f>
        <v>16500</v>
      </c>
      <c r="O10" s="62" t="s">
        <v>107</v>
      </c>
    </row>
    <row r="11" spans="1:15" ht="25" customHeight="1">
      <c r="A11" s="38"/>
      <c r="B11" s="63">
        <f t="shared" si="0"/>
        <v>3</v>
      </c>
      <c r="C11" s="64" t="s">
        <v>93</v>
      </c>
      <c r="D11" s="65" t="s">
        <v>94</v>
      </c>
      <c r="E11" s="54" t="s">
        <v>17</v>
      </c>
      <c r="F11" s="54" t="s">
        <v>32</v>
      </c>
      <c r="G11" s="66" t="s">
        <v>24</v>
      </c>
      <c r="H11" s="54" t="s">
        <v>95</v>
      </c>
      <c r="I11" s="56">
        <v>400</v>
      </c>
      <c r="J11" s="67">
        <v>3</v>
      </c>
      <c r="K11" s="68" t="str">
        <f t="shared" si="1"/>
        <v>通い参加</v>
      </c>
      <c r="L11" s="69">
        <f t="shared" si="2"/>
        <v>1000</v>
      </c>
      <c r="M11" s="70" t="s">
        <v>100</v>
      </c>
      <c r="N11" s="71">
        <f t="shared" si="3"/>
        <v>3500</v>
      </c>
      <c r="O11" s="62"/>
    </row>
    <row r="12" spans="1:15" ht="25" customHeight="1">
      <c r="A12" s="38"/>
      <c r="B12" s="63">
        <f t="shared" si="0"/>
        <v>4</v>
      </c>
      <c r="C12" s="64" t="s">
        <v>96</v>
      </c>
      <c r="D12" s="65" t="s">
        <v>97</v>
      </c>
      <c r="E12" s="54" t="s">
        <v>17</v>
      </c>
      <c r="F12" s="54" t="s">
        <v>30</v>
      </c>
      <c r="G12" s="66" t="s">
        <v>27</v>
      </c>
      <c r="H12" s="54" t="s">
        <v>89</v>
      </c>
      <c r="I12" s="56" t="s">
        <v>54</v>
      </c>
      <c r="J12" s="67">
        <v>4</v>
      </c>
      <c r="K12" s="68" t="str">
        <f t="shared" si="1"/>
        <v>午前のみ2日間通い参加</v>
      </c>
      <c r="L12" s="69" t="str">
        <f t="shared" si="2"/>
        <v>埼玉陸協全額負担</v>
      </c>
      <c r="M12" s="70"/>
      <c r="N12" s="71" t="str">
        <f t="shared" si="3"/>
        <v>埼玉陸協全額負担</v>
      </c>
      <c r="O12" s="62"/>
    </row>
    <row r="13" spans="1:15" ht="25" customHeight="1">
      <c r="A13" s="38"/>
      <c r="B13" s="63" t="str">
        <f t="shared" si="0"/>
        <v/>
      </c>
      <c r="C13" s="64"/>
      <c r="D13" s="65"/>
      <c r="E13" s="54"/>
      <c r="F13" s="54"/>
      <c r="G13" s="66"/>
      <c r="H13" s="54"/>
      <c r="I13" s="56"/>
      <c r="J13" s="67"/>
      <c r="K13" s="68" t="str">
        <f t="shared" si="1"/>
        <v/>
      </c>
      <c r="L13" s="69" t="str">
        <f t="shared" si="2"/>
        <v/>
      </c>
      <c r="M13" s="70"/>
      <c r="N13" s="71" t="str">
        <f t="shared" si="3"/>
        <v/>
      </c>
      <c r="O13" s="62"/>
    </row>
    <row r="14" spans="1:15" ht="25" customHeight="1">
      <c r="A14" s="38"/>
      <c r="B14" s="63" t="str">
        <f t="shared" si="0"/>
        <v/>
      </c>
      <c r="C14" s="64"/>
      <c r="D14" s="65"/>
      <c r="E14" s="54"/>
      <c r="F14" s="54"/>
      <c r="G14" s="66"/>
      <c r="H14" s="54"/>
      <c r="I14" s="56"/>
      <c r="J14" s="67"/>
      <c r="K14" s="68" t="str">
        <f t="shared" si="1"/>
        <v/>
      </c>
      <c r="L14" s="69" t="str">
        <f t="shared" si="2"/>
        <v/>
      </c>
      <c r="M14" s="70"/>
      <c r="N14" s="71" t="str">
        <f t="shared" si="3"/>
        <v/>
      </c>
      <c r="O14" s="62"/>
    </row>
    <row r="15" spans="1:15" ht="25" customHeight="1">
      <c r="A15" s="38"/>
      <c r="B15" s="63" t="str">
        <f t="shared" si="0"/>
        <v/>
      </c>
      <c r="C15" s="64"/>
      <c r="D15" s="65"/>
      <c r="E15" s="54"/>
      <c r="F15" s="54"/>
      <c r="G15" s="66"/>
      <c r="H15" s="54"/>
      <c r="I15" s="56"/>
      <c r="J15" s="67"/>
      <c r="K15" s="68" t="str">
        <f t="shared" si="1"/>
        <v/>
      </c>
      <c r="L15" s="69" t="str">
        <f t="shared" si="2"/>
        <v/>
      </c>
      <c r="M15" s="70"/>
      <c r="N15" s="71" t="str">
        <f t="shared" si="3"/>
        <v/>
      </c>
      <c r="O15" s="62"/>
    </row>
    <row r="16" spans="1:15" ht="25" hidden="1" customHeight="1">
      <c r="B16" s="14" t="str">
        <f t="shared" si="0"/>
        <v/>
      </c>
      <c r="C16" s="28"/>
      <c r="D16" s="29"/>
      <c r="E16" s="30"/>
      <c r="F16" s="30"/>
      <c r="G16" s="31"/>
      <c r="H16" s="30"/>
      <c r="I16" s="32"/>
      <c r="J16" s="33"/>
      <c r="K16" s="23" t="str">
        <f t="shared" si="1"/>
        <v/>
      </c>
      <c r="L16" s="24" t="str">
        <f t="shared" si="2"/>
        <v/>
      </c>
      <c r="M16" s="34"/>
      <c r="N16" s="26" t="str">
        <f t="shared" si="3"/>
        <v/>
      </c>
      <c r="O16" s="35"/>
    </row>
    <row r="17" spans="2:23" ht="25" hidden="1" customHeight="1">
      <c r="B17" s="14" t="str">
        <f t="shared" si="0"/>
        <v/>
      </c>
      <c r="C17" s="28"/>
      <c r="D17" s="29"/>
      <c r="E17" s="30"/>
      <c r="F17" s="30"/>
      <c r="G17" s="31"/>
      <c r="H17" s="30"/>
      <c r="I17" s="32"/>
      <c r="J17" s="33"/>
      <c r="K17" s="23" t="str">
        <f t="shared" si="1"/>
        <v/>
      </c>
      <c r="L17" s="24" t="str">
        <f t="shared" si="2"/>
        <v/>
      </c>
      <c r="M17" s="34"/>
      <c r="N17" s="26" t="str">
        <f t="shared" si="3"/>
        <v/>
      </c>
      <c r="O17" s="35"/>
    </row>
    <row r="18" spans="2:23" ht="25" hidden="1" customHeight="1">
      <c r="B18" s="14" t="str">
        <f t="shared" si="0"/>
        <v/>
      </c>
      <c r="C18" s="28"/>
      <c r="D18" s="29"/>
      <c r="E18" s="30"/>
      <c r="F18" s="30"/>
      <c r="G18" s="31"/>
      <c r="H18" s="30"/>
      <c r="I18" s="32"/>
      <c r="J18" s="33"/>
      <c r="K18" s="23" t="str">
        <f t="shared" si="1"/>
        <v/>
      </c>
      <c r="L18" s="24" t="str">
        <f t="shared" si="2"/>
        <v/>
      </c>
      <c r="M18" s="34"/>
      <c r="N18" s="26" t="str">
        <f t="shared" si="3"/>
        <v/>
      </c>
      <c r="O18" s="35"/>
    </row>
    <row r="19" spans="2:23" ht="25" hidden="1" customHeight="1">
      <c r="B19" s="14" t="str">
        <f t="shared" si="0"/>
        <v/>
      </c>
      <c r="C19" s="28"/>
      <c r="D19" s="29"/>
      <c r="E19" s="30"/>
      <c r="F19" s="30"/>
      <c r="G19" s="31"/>
      <c r="H19" s="30"/>
      <c r="I19" s="32"/>
      <c r="J19" s="33"/>
      <c r="K19" s="23" t="str">
        <f t="shared" si="1"/>
        <v/>
      </c>
      <c r="L19" s="24" t="str">
        <f t="shared" si="2"/>
        <v/>
      </c>
      <c r="M19" s="34"/>
      <c r="N19" s="26" t="str">
        <f t="shared" si="3"/>
        <v/>
      </c>
      <c r="O19" s="35"/>
    </row>
    <row r="20" spans="2:23" ht="25" hidden="1" customHeight="1">
      <c r="B20" s="14" t="str">
        <f t="shared" si="0"/>
        <v/>
      </c>
      <c r="C20" s="28"/>
      <c r="D20" s="29"/>
      <c r="E20" s="30"/>
      <c r="F20" s="30"/>
      <c r="G20" s="31"/>
      <c r="H20" s="30"/>
      <c r="I20" s="32"/>
      <c r="J20" s="33"/>
      <c r="K20" s="23" t="str">
        <f t="shared" si="1"/>
        <v/>
      </c>
      <c r="L20" s="24" t="str">
        <f t="shared" si="2"/>
        <v/>
      </c>
      <c r="M20" s="34"/>
      <c r="N20" s="26" t="str">
        <f t="shared" si="3"/>
        <v/>
      </c>
      <c r="O20" s="35"/>
    </row>
    <row r="21" spans="2:23" ht="25" hidden="1" customHeight="1">
      <c r="B21" s="14" t="str">
        <f t="shared" si="0"/>
        <v/>
      </c>
      <c r="C21" s="28"/>
      <c r="D21" s="29"/>
      <c r="E21" s="30"/>
      <c r="F21" s="30"/>
      <c r="G21" s="31"/>
      <c r="H21" s="30"/>
      <c r="I21" s="32"/>
      <c r="J21" s="33"/>
      <c r="K21" s="23" t="str">
        <f t="shared" si="1"/>
        <v/>
      </c>
      <c r="L21" s="24" t="str">
        <f t="shared" si="2"/>
        <v/>
      </c>
      <c r="M21" s="34"/>
      <c r="N21" s="26" t="str">
        <f t="shared" si="3"/>
        <v/>
      </c>
      <c r="O21" s="35"/>
    </row>
    <row r="22" spans="2:23" ht="25" hidden="1" customHeight="1">
      <c r="B22" s="14" t="str">
        <f t="shared" si="0"/>
        <v/>
      </c>
      <c r="C22" s="28"/>
      <c r="D22" s="29"/>
      <c r="E22" s="30"/>
      <c r="F22" s="30"/>
      <c r="G22" s="31"/>
      <c r="H22" s="30"/>
      <c r="I22" s="32"/>
      <c r="J22" s="33"/>
      <c r="K22" s="23" t="str">
        <f t="shared" si="1"/>
        <v/>
      </c>
      <c r="L22" s="24" t="str">
        <f t="shared" si="2"/>
        <v/>
      </c>
      <c r="M22" s="34"/>
      <c r="N22" s="26" t="str">
        <f t="shared" si="3"/>
        <v/>
      </c>
      <c r="O22" s="35"/>
    </row>
    <row r="23" spans="2:23" ht="25" hidden="1" customHeight="1">
      <c r="B23" s="14" t="str">
        <f t="shared" si="0"/>
        <v/>
      </c>
      <c r="C23" s="28"/>
      <c r="D23" s="29"/>
      <c r="E23" s="30"/>
      <c r="F23" s="30"/>
      <c r="G23" s="31"/>
      <c r="H23" s="30"/>
      <c r="I23" s="32"/>
      <c r="J23" s="33"/>
      <c r="K23" s="23" t="str">
        <f t="shared" si="1"/>
        <v/>
      </c>
      <c r="L23" s="24" t="str">
        <f t="shared" si="2"/>
        <v/>
      </c>
      <c r="M23" s="34"/>
      <c r="N23" s="26" t="str">
        <f t="shared" si="3"/>
        <v/>
      </c>
      <c r="O23" s="35"/>
    </row>
    <row r="24" spans="2:23" ht="25" hidden="1" customHeight="1">
      <c r="B24" s="14" t="str">
        <f t="shared" si="0"/>
        <v/>
      </c>
      <c r="C24" s="28"/>
      <c r="D24" s="29"/>
      <c r="E24" s="30"/>
      <c r="F24" s="30"/>
      <c r="G24" s="31"/>
      <c r="H24" s="30"/>
      <c r="I24" s="32"/>
      <c r="J24" s="33"/>
      <c r="K24" s="23" t="str">
        <f t="shared" si="1"/>
        <v/>
      </c>
      <c r="L24" s="24" t="str">
        <f t="shared" si="2"/>
        <v/>
      </c>
      <c r="M24" s="34"/>
      <c r="N24" s="26" t="str">
        <f t="shared" si="3"/>
        <v/>
      </c>
      <c r="O24" s="35"/>
    </row>
    <row r="25" spans="2:23" ht="25" hidden="1" customHeight="1">
      <c r="B25" s="14" t="str">
        <f t="shared" si="0"/>
        <v/>
      </c>
      <c r="C25" s="28"/>
      <c r="D25" s="29"/>
      <c r="E25" s="30"/>
      <c r="F25" s="30"/>
      <c r="G25" s="31"/>
      <c r="H25" s="30"/>
      <c r="I25" s="32"/>
      <c r="J25" s="33"/>
      <c r="K25" s="23" t="str">
        <f t="shared" si="1"/>
        <v/>
      </c>
      <c r="L25" s="24" t="str">
        <f t="shared" si="2"/>
        <v/>
      </c>
      <c r="M25" s="34"/>
      <c r="N25" s="26" t="str">
        <f t="shared" si="3"/>
        <v/>
      </c>
      <c r="O25" s="35"/>
    </row>
    <row r="26" spans="2:23" ht="25" hidden="1" customHeight="1">
      <c r="B26" s="14" t="str">
        <f t="shared" si="0"/>
        <v/>
      </c>
      <c r="C26" s="28"/>
      <c r="D26" s="29"/>
      <c r="E26" s="30"/>
      <c r="F26" s="30"/>
      <c r="G26" s="31"/>
      <c r="H26" s="30"/>
      <c r="I26" s="32"/>
      <c r="J26" s="33"/>
      <c r="K26" s="23" t="str">
        <f t="shared" si="1"/>
        <v/>
      </c>
      <c r="L26" s="24" t="str">
        <f t="shared" si="2"/>
        <v/>
      </c>
      <c r="M26" s="34"/>
      <c r="N26" s="26" t="str">
        <f t="shared" si="3"/>
        <v/>
      </c>
      <c r="O26" s="35"/>
    </row>
    <row r="27" spans="2:23" ht="25" hidden="1" customHeight="1">
      <c r="B27" s="14" t="str">
        <f t="shared" si="0"/>
        <v/>
      </c>
      <c r="C27" s="28"/>
      <c r="D27" s="29"/>
      <c r="E27" s="30"/>
      <c r="F27" s="30"/>
      <c r="G27" s="31"/>
      <c r="H27" s="30"/>
      <c r="I27" s="32"/>
      <c r="J27" s="33"/>
      <c r="K27" s="23" t="str">
        <f t="shared" si="1"/>
        <v/>
      </c>
      <c r="L27" s="24" t="str">
        <f t="shared" si="2"/>
        <v/>
      </c>
      <c r="M27" s="34"/>
      <c r="N27" s="26" t="str">
        <f t="shared" si="3"/>
        <v/>
      </c>
      <c r="O27" s="35"/>
    </row>
    <row r="28" spans="2:23" ht="25" hidden="1" customHeight="1">
      <c r="B28" s="14" t="str">
        <f t="shared" si="0"/>
        <v/>
      </c>
      <c r="C28" s="28"/>
      <c r="D28" s="29"/>
      <c r="E28" s="30"/>
      <c r="F28" s="30"/>
      <c r="G28" s="31"/>
      <c r="H28" s="30"/>
      <c r="I28" s="32"/>
      <c r="J28" s="33"/>
      <c r="K28" s="23" t="str">
        <f t="shared" si="1"/>
        <v/>
      </c>
      <c r="L28" s="24" t="str">
        <f t="shared" si="2"/>
        <v/>
      </c>
      <c r="M28" s="34"/>
      <c r="N28" s="26" t="str">
        <f t="shared" si="3"/>
        <v/>
      </c>
      <c r="O28" s="35"/>
    </row>
    <row r="30" spans="2:23">
      <c r="J30" s="6" t="s">
        <v>61</v>
      </c>
      <c r="Q30" t="s">
        <v>11</v>
      </c>
    </row>
    <row r="31" spans="2:23">
      <c r="J31">
        <v>1</v>
      </c>
      <c r="K31" t="s">
        <v>62</v>
      </c>
      <c r="Q31" s="5" t="s">
        <v>12</v>
      </c>
      <c r="R31" s="5" t="s">
        <v>13</v>
      </c>
      <c r="S31" s="5" t="s">
        <v>14</v>
      </c>
      <c r="T31" s="5" t="s">
        <v>15</v>
      </c>
      <c r="U31" s="5" t="s">
        <v>7</v>
      </c>
      <c r="V31" s="5" t="s">
        <v>16</v>
      </c>
      <c r="W31" s="5" t="s">
        <v>72</v>
      </c>
    </row>
    <row r="32" spans="2:23">
      <c r="J32">
        <v>2</v>
      </c>
      <c r="K32" t="s">
        <v>104</v>
      </c>
      <c r="Q32" t="s">
        <v>17</v>
      </c>
      <c r="R32" t="s">
        <v>65</v>
      </c>
      <c r="S32">
        <v>100</v>
      </c>
      <c r="T32" t="s">
        <v>18</v>
      </c>
      <c r="U32" t="s">
        <v>19</v>
      </c>
      <c r="V32" t="s">
        <v>20</v>
      </c>
      <c r="W32" t="s">
        <v>73</v>
      </c>
    </row>
    <row r="33" spans="10:23">
      <c r="J33">
        <v>3</v>
      </c>
      <c r="K33" t="s">
        <v>63</v>
      </c>
      <c r="Q33" t="s">
        <v>21</v>
      </c>
      <c r="R33" t="s">
        <v>66</v>
      </c>
      <c r="S33">
        <v>200</v>
      </c>
      <c r="T33" t="s">
        <v>22</v>
      </c>
      <c r="U33" t="s">
        <v>23</v>
      </c>
      <c r="V33" t="s">
        <v>24</v>
      </c>
      <c r="W33" t="s">
        <v>74</v>
      </c>
    </row>
    <row r="34" spans="10:23">
      <c r="J34">
        <v>4</v>
      </c>
      <c r="K34" t="s">
        <v>64</v>
      </c>
      <c r="R34" t="s">
        <v>67</v>
      </c>
      <c r="S34">
        <v>400</v>
      </c>
      <c r="T34" t="s">
        <v>25</v>
      </c>
      <c r="U34" t="s">
        <v>26</v>
      </c>
      <c r="V34" t="s">
        <v>27</v>
      </c>
      <c r="W34" t="s">
        <v>75</v>
      </c>
    </row>
    <row r="35" spans="10:23">
      <c r="J35">
        <v>5</v>
      </c>
      <c r="K35" t="s">
        <v>105</v>
      </c>
      <c r="R35" t="s">
        <v>68</v>
      </c>
      <c r="S35">
        <v>800</v>
      </c>
      <c r="T35" t="s">
        <v>28</v>
      </c>
      <c r="U35" t="s">
        <v>29</v>
      </c>
      <c r="W35" t="s">
        <v>76</v>
      </c>
    </row>
    <row r="36" spans="10:23">
      <c r="J36">
        <v>6</v>
      </c>
      <c r="K36" t="s">
        <v>106</v>
      </c>
      <c r="R36" t="s">
        <v>69</v>
      </c>
      <c r="S36">
        <v>1000</v>
      </c>
      <c r="T36" t="s">
        <v>30</v>
      </c>
      <c r="U36" t="s">
        <v>31</v>
      </c>
      <c r="W36" t="s">
        <v>77</v>
      </c>
    </row>
    <row r="37" spans="10:23">
      <c r="R37" t="s">
        <v>70</v>
      </c>
      <c r="S37">
        <v>1500</v>
      </c>
      <c r="T37" t="s">
        <v>32</v>
      </c>
      <c r="W37" t="s">
        <v>78</v>
      </c>
    </row>
    <row r="38" spans="10:23">
      <c r="S38">
        <v>3000</v>
      </c>
      <c r="T38" t="s">
        <v>33</v>
      </c>
    </row>
    <row r="39" spans="10:23">
      <c r="S39">
        <v>5000</v>
      </c>
      <c r="T39" t="s">
        <v>34</v>
      </c>
    </row>
    <row r="40" spans="10:23">
      <c r="S40">
        <v>10000</v>
      </c>
      <c r="T40" t="s">
        <v>35</v>
      </c>
    </row>
    <row r="41" spans="10:23">
      <c r="S41" t="s">
        <v>36</v>
      </c>
      <c r="T41" t="s">
        <v>37</v>
      </c>
    </row>
    <row r="42" spans="10:23">
      <c r="S42" t="s">
        <v>38</v>
      </c>
      <c r="T42" t="s">
        <v>39</v>
      </c>
    </row>
    <row r="43" spans="10:23">
      <c r="S43" t="s">
        <v>40</v>
      </c>
      <c r="T43" t="s">
        <v>41</v>
      </c>
    </row>
    <row r="44" spans="10:23">
      <c r="S44" t="s">
        <v>42</v>
      </c>
    </row>
    <row r="45" spans="10:23">
      <c r="S45" t="s">
        <v>43</v>
      </c>
    </row>
    <row r="46" spans="10:23">
      <c r="S46" t="s">
        <v>44</v>
      </c>
    </row>
    <row r="47" spans="10:23">
      <c r="S47" t="s">
        <v>45</v>
      </c>
    </row>
    <row r="48" spans="10:23">
      <c r="S48" t="s">
        <v>46</v>
      </c>
    </row>
    <row r="49" spans="18:19">
      <c r="S49" t="s">
        <v>47</v>
      </c>
    </row>
    <row r="50" spans="18:19">
      <c r="S50" t="s">
        <v>48</v>
      </c>
    </row>
    <row r="51" spans="18:19">
      <c r="S51" t="s">
        <v>49</v>
      </c>
    </row>
    <row r="52" spans="18:19">
      <c r="S52" t="s">
        <v>50</v>
      </c>
    </row>
    <row r="53" spans="18:19">
      <c r="S53" t="s">
        <v>51</v>
      </c>
    </row>
    <row r="54" spans="18:19">
      <c r="S54" t="s">
        <v>52</v>
      </c>
    </row>
    <row r="55" spans="18:19">
      <c r="S55" t="s">
        <v>53</v>
      </c>
    </row>
    <row r="56" spans="18:19">
      <c r="S56" t="s">
        <v>54</v>
      </c>
    </row>
    <row r="57" spans="18:19">
      <c r="S57" t="s">
        <v>55</v>
      </c>
    </row>
    <row r="58" spans="18:19">
      <c r="S58" t="s">
        <v>56</v>
      </c>
    </row>
    <row r="59" spans="18:19">
      <c r="S59" t="s">
        <v>57</v>
      </c>
    </row>
    <row r="60" spans="18:19">
      <c r="S60" t="s">
        <v>58</v>
      </c>
    </row>
    <row r="61" spans="18:19">
      <c r="S61" t="s">
        <v>59</v>
      </c>
    </row>
    <row r="62" spans="18:19">
      <c r="S62" t="s">
        <v>60</v>
      </c>
    </row>
    <row r="64" spans="18:19">
      <c r="R64" t="s">
        <v>80</v>
      </c>
      <c r="S64" t="s">
        <v>81</v>
      </c>
    </row>
    <row r="65" spans="17:19">
      <c r="Q65">
        <v>1</v>
      </c>
      <c r="R65">
        <v>15000</v>
      </c>
      <c r="S65">
        <v>11000</v>
      </c>
    </row>
    <row r="66" spans="17:19">
      <c r="Q66">
        <v>2</v>
      </c>
      <c r="R66">
        <v>14000</v>
      </c>
      <c r="S66">
        <v>10000</v>
      </c>
    </row>
    <row r="67" spans="17:19">
      <c r="Q67">
        <v>3</v>
      </c>
      <c r="R67">
        <v>1000</v>
      </c>
      <c r="S67">
        <v>1000</v>
      </c>
    </row>
    <row r="68" spans="17:19">
      <c r="Q68">
        <v>4</v>
      </c>
      <c r="R68">
        <v>1000</v>
      </c>
      <c r="S68">
        <v>1000</v>
      </c>
    </row>
    <row r="69" spans="17:19">
      <c r="Q69">
        <v>5</v>
      </c>
      <c r="R69">
        <v>500</v>
      </c>
      <c r="S69">
        <v>500</v>
      </c>
    </row>
    <row r="70" spans="17:19">
      <c r="Q70">
        <v>6</v>
      </c>
      <c r="R70">
        <v>500</v>
      </c>
      <c r="S70">
        <v>500</v>
      </c>
    </row>
  </sheetData>
  <sheetProtection sheet="1" objects="1" scenarios="1"/>
  <mergeCells count="3">
    <mergeCell ref="E4:J4"/>
    <mergeCell ref="E6:M6"/>
    <mergeCell ref="E2:M2"/>
  </mergeCells>
  <phoneticPr fontId="3"/>
  <dataValidations count="10">
    <dataValidation imeMode="on" allowBlank="1" showInputMessage="1" showErrorMessage="1" sqref="E2 D9:D28 E4:J4"/>
    <dataValidation type="list" allowBlank="1" showInputMessage="1" showErrorMessage="1" sqref="E9:E28">
      <formula1>$Q$32:$Q$33</formula1>
    </dataValidation>
    <dataValidation type="list" allowBlank="1" showInputMessage="1" showErrorMessage="1" sqref="F9:F28">
      <formula1>$T$32:$T$43</formula1>
    </dataValidation>
    <dataValidation type="list" allowBlank="1" showInputMessage="1" showErrorMessage="1" sqref="G9:G28">
      <formula1>$V$32:$V$34</formula1>
    </dataValidation>
    <dataValidation type="list" allowBlank="1" showInputMessage="1" showErrorMessage="1" sqref="H9:H28">
      <formula1>$R$32:$R$37</formula1>
    </dataValidation>
    <dataValidation type="list" allowBlank="1" showInputMessage="1" showErrorMessage="1" sqref="I9:I28">
      <formula1>$S$32:$S$62</formula1>
    </dataValidation>
    <dataValidation type="list" allowBlank="1" showInputMessage="1" showErrorMessage="1" sqref="B4">
      <formula1>$U$32:$U$36</formula1>
    </dataValidation>
    <dataValidation type="list" allowBlank="1" showInputMessage="1" showErrorMessage="1" sqref="M9:M28">
      <formula1>$W$32:$W$37</formula1>
    </dataValidation>
    <dataValidation type="list" allowBlank="1" showInputMessage="1" showErrorMessage="1" sqref="J9:J28">
      <formula1>$J$31:$J$36</formula1>
    </dataValidation>
    <dataValidation imeMode="off" allowBlank="1" showInputMessage="1" showErrorMessage="1" sqref="E6:M6 C9:C28"/>
  </dataValidations>
  <hyperlinks>
    <hyperlink ref="E6" r:id="rId1"/>
  </hyperlinks>
  <pageMargins left="0.7" right="0.7" top="0.75" bottom="0.75" header="0.3" footer="0.3"/>
  <pageSetup paperSize="9" orientation="portrait" horizontalDpi="4294967292" verticalDpi="4294967292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参加申込書</vt:lpstr>
      <vt:lpstr>記入方法</vt:lpstr>
    </vt:vector>
  </TitlesOfParts>
  <Company>春日部高校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ohtsuka hisashi</dc:creator>
  <cp:lastModifiedBy>ohtsuka hisashi</cp:lastModifiedBy>
  <dcterms:created xsi:type="dcterms:W3CDTF">2016-01-09T08:21:35Z</dcterms:created>
  <dcterms:modified xsi:type="dcterms:W3CDTF">2016-01-13T00:36:42Z</dcterms:modified>
</cp:coreProperties>
</file>